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ichihara-f\Desktop\★横須賀市テニス協会\６横須賀市テニス協会\6EＨＰ掲載\R05(2023)ＨＰ掲載\"/>
    </mc:Choice>
  </mc:AlternateContent>
  <xr:revisionPtr revIDLastSave="0" documentId="13_ncr:1_{A50C2213-63B5-473D-84B2-DF07968DA361}" xr6:coauthVersionLast="47" xr6:coauthVersionMax="47" xr10:uidLastSave="{00000000-0000-0000-0000-000000000000}"/>
  <bookViews>
    <workbookView xWindow="-108" yWindow="-108" windowWidth="23256" windowHeight="12576" tabRatio="797" firstSheet="1" activeTab="1" xr2:uid="{00000000-000D-0000-FFFF-FFFF00000000}"/>
  </bookViews>
  <sheets>
    <sheet name="LIST" sheetId="57" state="hidden" r:id="rId1"/>
    <sheet name="加盟申請書" sheetId="66" r:id="rId2"/>
    <sheet name="男性" sheetId="70" r:id="rId3"/>
    <sheet name="女性" sheetId="79" r:id="rId4"/>
    <sheet name="Jr男性" sheetId="80" r:id="rId5"/>
    <sheet name="Jr女性" sheetId="81" r:id="rId6"/>
    <sheet name="集計" sheetId="74" state="hidden" r:id="rId7"/>
    <sheet name="集計(男性)" sheetId="75" state="hidden" r:id="rId8"/>
    <sheet name="集計(女性)" sheetId="78" state="hidden" r:id="rId9"/>
  </sheets>
  <externalReferences>
    <externalReference r:id="rId10"/>
  </externalReferences>
  <definedNames>
    <definedName name="ク">LIST!$H$6:$H$10</definedName>
    <definedName name="高">LIST!$K$6</definedName>
    <definedName name="実">LIST!$B$6:$B$21</definedName>
    <definedName name="実同ク">LIST!$Q$5:$U$5</definedName>
    <definedName name="他">LIST!$O$6</definedName>
    <definedName name="同">LIST!$E$6:$E$26</definedName>
  </definedNames>
  <calcPr calcId="181029"/>
</workbook>
</file>

<file path=xl/calcChain.xml><?xml version="1.0" encoding="utf-8"?>
<calcChain xmlns="http://schemas.openxmlformats.org/spreadsheetml/2006/main">
  <c r="K9" i="81" l="1"/>
  <c r="Y9" i="81" s="1"/>
  <c r="T2" i="81"/>
  <c r="I2" i="81"/>
  <c r="H2" i="81"/>
  <c r="V2" i="81" s="1"/>
  <c r="G2" i="81"/>
  <c r="F2" i="81"/>
  <c r="R2" i="81" s="1"/>
  <c r="X2" i="81" s="1"/>
  <c r="B2" i="81"/>
  <c r="K7" i="81" s="1"/>
  <c r="Q7" i="81" s="1"/>
  <c r="X2" i="80"/>
  <c r="V2" i="80"/>
  <c r="T2" i="80"/>
  <c r="I2" i="80"/>
  <c r="H2" i="80"/>
  <c r="G2" i="80"/>
  <c r="F2" i="80"/>
  <c r="R2" i="80" s="1"/>
  <c r="B2" i="80"/>
  <c r="K2" i="80" s="1"/>
  <c r="V2" i="79"/>
  <c r="I2" i="79"/>
  <c r="H2" i="79"/>
  <c r="G2" i="79"/>
  <c r="T2" i="79" s="1"/>
  <c r="F2" i="79"/>
  <c r="R2" i="79" s="1"/>
  <c r="X2" i="79" s="1"/>
  <c r="B2" i="79"/>
  <c r="K7" i="79" s="1"/>
  <c r="B2" i="75"/>
  <c r="D8" i="75" s="1"/>
  <c r="D10" i="75" s="1"/>
  <c r="D12" i="75" s="1"/>
  <c r="D14" i="75" s="1"/>
  <c r="D16" i="75" s="1"/>
  <c r="D18" i="75" s="1"/>
  <c r="D20" i="75" s="1"/>
  <c r="D22" i="75" s="1"/>
  <c r="D24" i="75" s="1"/>
  <c r="D26" i="75" s="1"/>
  <c r="D28" i="75" s="1"/>
  <c r="D30" i="75" s="1"/>
  <c r="D32" i="75" s="1"/>
  <c r="D34" i="75" s="1"/>
  <c r="D36" i="75" s="1"/>
  <c r="D38" i="75" s="1"/>
  <c r="D40" i="75" s="1"/>
  <c r="D42" i="75" s="1"/>
  <c r="D44" i="75" s="1"/>
  <c r="D46" i="75" s="1"/>
  <c r="D48" i="75" s="1"/>
  <c r="D50" i="75" s="1"/>
  <c r="D52" i="75" s="1"/>
  <c r="D54" i="75" s="1"/>
  <c r="D56" i="75" s="1"/>
  <c r="D58" i="75" s="1"/>
  <c r="D60" i="75" s="1"/>
  <c r="D62" i="75" s="1"/>
  <c r="D64" i="75" s="1"/>
  <c r="D66" i="75" s="1"/>
  <c r="D68" i="75" s="1"/>
  <c r="D70" i="75" s="1"/>
  <c r="D72" i="75" s="1"/>
  <c r="D74" i="75" s="1"/>
  <c r="D76" i="75" s="1"/>
  <c r="D78" i="75" s="1"/>
  <c r="D80" i="75" s="1"/>
  <c r="D82" i="75" s="1"/>
  <c r="D84" i="75" s="1"/>
  <c r="D86" i="75" s="1"/>
  <c r="D88" i="75" s="1"/>
  <c r="D90" i="75" s="1"/>
  <c r="D92" i="75" s="1"/>
  <c r="D94" i="75" s="1"/>
  <c r="D96" i="75" s="1"/>
  <c r="D98" i="75" s="1"/>
  <c r="D100" i="75" s="1"/>
  <c r="D102" i="75" s="1"/>
  <c r="D104" i="75" s="1"/>
  <c r="D106" i="75" s="1"/>
  <c r="D108" i="75" s="1"/>
  <c r="A32" i="78"/>
  <c r="A34" i="78" s="1"/>
  <c r="A36" i="78" s="1"/>
  <c r="A38" i="78" s="1"/>
  <c r="A40" i="78" s="1"/>
  <c r="A42" i="78" s="1"/>
  <c r="A44" i="78" s="1"/>
  <c r="A46" i="78" s="1"/>
  <c r="A48" i="78" s="1"/>
  <c r="A50" i="78" s="1"/>
  <c r="A52" i="78" s="1"/>
  <c r="A54" i="78" s="1"/>
  <c r="A56" i="78" s="1"/>
  <c r="A58" i="78" s="1"/>
  <c r="A60" i="78" s="1"/>
  <c r="A62" i="78" s="1"/>
  <c r="A64" i="78" s="1"/>
  <c r="A66" i="78" s="1"/>
  <c r="A68" i="78" s="1"/>
  <c r="A70" i="78" s="1"/>
  <c r="A72" i="78" s="1"/>
  <c r="A74" i="78" s="1"/>
  <c r="A76" i="78" s="1"/>
  <c r="A78" i="78" s="1"/>
  <c r="A80" i="78" s="1"/>
  <c r="A82" i="78" s="1"/>
  <c r="A84" i="78" s="1"/>
  <c r="A86" i="78" s="1"/>
  <c r="A88" i="78" s="1"/>
  <c r="A90" i="78" s="1"/>
  <c r="A92" i="78" s="1"/>
  <c r="A94" i="78" s="1"/>
  <c r="A96" i="78" s="1"/>
  <c r="A98" i="78" s="1"/>
  <c r="A100" i="78" s="1"/>
  <c r="A102" i="78" s="1"/>
  <c r="A104" i="78" s="1"/>
  <c r="A106" i="78" s="1"/>
  <c r="A108" i="78" s="1"/>
  <c r="A110" i="78" s="1"/>
  <c r="A112" i="78" s="1"/>
  <c r="A114" i="78" s="1"/>
  <c r="A116" i="78" s="1"/>
  <c r="A118" i="78" s="1"/>
  <c r="A120" i="78" s="1"/>
  <c r="A122" i="78" s="1"/>
  <c r="A124" i="78" s="1"/>
  <c r="A126" i="78" s="1"/>
  <c r="A128" i="78" s="1"/>
  <c r="A130" i="78" s="1"/>
  <c r="A132" i="78" s="1"/>
  <c r="A134" i="78" s="1"/>
  <c r="A136" i="78" s="1"/>
  <c r="A138" i="78" s="1"/>
  <c r="A16" i="78"/>
  <c r="A18" i="78" s="1"/>
  <c r="A20" i="78" s="1"/>
  <c r="A22" i="78" s="1"/>
  <c r="A24" i="78" s="1"/>
  <c r="A26" i="78" s="1"/>
  <c r="A28" i="78" s="1"/>
  <c r="A30" i="78" s="1"/>
  <c r="A12" i="78"/>
  <c r="A14" i="78" s="1"/>
  <c r="A10" i="78"/>
  <c r="F6" i="78"/>
  <c r="N6" i="78" s="1"/>
  <c r="W2" i="78"/>
  <c r="V2" i="78"/>
  <c r="U2" i="78"/>
  <c r="B2" i="78"/>
  <c r="D8" i="78" s="1"/>
  <c r="A138" i="75"/>
  <c r="A10" i="75"/>
  <c r="A12" i="75" s="1"/>
  <c r="A14" i="75" s="1"/>
  <c r="A16" i="75" s="1"/>
  <c r="A18" i="75" s="1"/>
  <c r="A20" i="75" s="1"/>
  <c r="A22" i="75" s="1"/>
  <c r="A24" i="75" s="1"/>
  <c r="A26" i="75" s="1"/>
  <c r="A28" i="75" s="1"/>
  <c r="A30" i="75" s="1"/>
  <c r="A32" i="75" s="1"/>
  <c r="A34" i="75" s="1"/>
  <c r="A36" i="75" s="1"/>
  <c r="A38" i="75" s="1"/>
  <c r="A40" i="75" s="1"/>
  <c r="A42" i="75" s="1"/>
  <c r="A44" i="75" s="1"/>
  <c r="A46" i="75" s="1"/>
  <c r="A48" i="75" s="1"/>
  <c r="A50" i="75" s="1"/>
  <c r="A52" i="75" s="1"/>
  <c r="A54" i="75" s="1"/>
  <c r="A56" i="75" s="1"/>
  <c r="A58" i="75" s="1"/>
  <c r="A60" i="75" s="1"/>
  <c r="A62" i="75" s="1"/>
  <c r="A64" i="75" s="1"/>
  <c r="A66" i="75" s="1"/>
  <c r="A68" i="75" s="1"/>
  <c r="A70" i="75" s="1"/>
  <c r="A72" i="75" s="1"/>
  <c r="A74" i="75" s="1"/>
  <c r="A76" i="75" s="1"/>
  <c r="A78" i="75" s="1"/>
  <c r="A80" i="75" s="1"/>
  <c r="A82" i="75" s="1"/>
  <c r="A84" i="75" s="1"/>
  <c r="A86" i="75" s="1"/>
  <c r="A88" i="75" s="1"/>
  <c r="A90" i="75" s="1"/>
  <c r="A92" i="75" s="1"/>
  <c r="A94" i="75" s="1"/>
  <c r="A96" i="75" s="1"/>
  <c r="A98" i="75" s="1"/>
  <c r="A100" i="75" s="1"/>
  <c r="A102" i="75" s="1"/>
  <c r="A104" i="75" s="1"/>
  <c r="A106" i="75" s="1"/>
  <c r="A108" i="75" s="1"/>
  <c r="A110" i="75" s="1"/>
  <c r="A112" i="75" s="1"/>
  <c r="A114" i="75" s="1"/>
  <c r="A116" i="75" s="1"/>
  <c r="A118" i="75" s="1"/>
  <c r="A120" i="75" s="1"/>
  <c r="A122" i="75" s="1"/>
  <c r="A124" i="75" s="1"/>
  <c r="A126" i="75" s="1"/>
  <c r="A128" i="75" s="1"/>
  <c r="A130" i="75" s="1"/>
  <c r="A132" i="75" s="1"/>
  <c r="A134" i="75" s="1"/>
  <c r="A136" i="75" s="1"/>
  <c r="B2" i="70"/>
  <c r="K7" i="70" s="1"/>
  <c r="I2" i="70"/>
  <c r="G2" i="70"/>
  <c r="T2" i="70" s="1"/>
  <c r="F2" i="70"/>
  <c r="R2" i="70" s="1"/>
  <c r="X2" i="70" s="1"/>
  <c r="U2" i="75"/>
  <c r="V2" i="75"/>
  <c r="W2" i="75"/>
  <c r="B2" i="74"/>
  <c r="F6" i="74" s="1"/>
  <c r="Q6" i="74" s="1"/>
  <c r="U2" i="74"/>
  <c r="V2" i="74"/>
  <c r="W2" i="74"/>
  <c r="M6" i="74"/>
  <c r="P6" i="74"/>
  <c r="F8" i="74"/>
  <c r="I8" i="74" s="1"/>
  <c r="N8" i="74"/>
  <c r="Q8" i="74"/>
  <c r="D10" i="74"/>
  <c r="F10" i="74"/>
  <c r="I10" i="74" s="1"/>
  <c r="K10" i="74"/>
  <c r="N10" i="74"/>
  <c r="S10" i="74"/>
  <c r="D12" i="74"/>
  <c r="F12" i="74"/>
  <c r="I12" i="74" s="1"/>
  <c r="J12" i="74"/>
  <c r="K12" i="74"/>
  <c r="R12" i="74"/>
  <c r="S12" i="74"/>
  <c r="D14" i="74"/>
  <c r="D16" i="74"/>
  <c r="F16" i="74"/>
  <c r="D18" i="74"/>
  <c r="F18" i="74"/>
  <c r="I18" i="74" s="1"/>
  <c r="S18" i="74"/>
  <c r="D20" i="74"/>
  <c r="F20" i="74"/>
  <c r="I20" i="74" s="1"/>
  <c r="J20" i="74"/>
  <c r="K20" i="74"/>
  <c r="N20" i="74"/>
  <c r="R20" i="74"/>
  <c r="S20" i="74"/>
  <c r="D22" i="74"/>
  <c r="F22" i="74"/>
  <c r="N22" i="74" s="1"/>
  <c r="I22" i="74"/>
  <c r="J22" i="74"/>
  <c r="K22" i="74"/>
  <c r="Q22" i="74"/>
  <c r="R22" i="74"/>
  <c r="D24" i="74"/>
  <c r="F24" i="74"/>
  <c r="I24" i="74" s="1"/>
  <c r="N24" i="74"/>
  <c r="Q24" i="74"/>
  <c r="D26" i="74"/>
  <c r="F26" i="74"/>
  <c r="I26" i="74" s="1"/>
  <c r="K26" i="74"/>
  <c r="N26" i="74"/>
  <c r="S26" i="74"/>
  <c r="D28" i="74"/>
  <c r="F28" i="74"/>
  <c r="I28" i="74" s="1"/>
  <c r="J28" i="74"/>
  <c r="K28" i="74"/>
  <c r="R28" i="74"/>
  <c r="S28" i="74"/>
  <c r="D30" i="74"/>
  <c r="D32" i="74"/>
  <c r="F32" i="74"/>
  <c r="I32" i="74"/>
  <c r="N32" i="74"/>
  <c r="D34" i="74"/>
  <c r="F34" i="74"/>
  <c r="K34" i="74" s="1"/>
  <c r="D36" i="74"/>
  <c r="F36" i="74"/>
  <c r="I36" i="74" s="1"/>
  <c r="J36" i="74"/>
  <c r="K36" i="74"/>
  <c r="N36" i="74"/>
  <c r="R36" i="74"/>
  <c r="S36" i="74"/>
  <c r="D38" i="74"/>
  <c r="F38" i="74"/>
  <c r="N38" i="74" s="1"/>
  <c r="I38" i="74"/>
  <c r="J38" i="74"/>
  <c r="K38" i="74"/>
  <c r="Q38" i="74"/>
  <c r="R38" i="74"/>
  <c r="D40" i="74"/>
  <c r="F40" i="74"/>
  <c r="I40" i="74"/>
  <c r="N40" i="74"/>
  <c r="Q40" i="74"/>
  <c r="D42" i="74"/>
  <c r="F42" i="74"/>
  <c r="K42" i="74"/>
  <c r="N42" i="74"/>
  <c r="S42" i="74"/>
  <c r="D44" i="74"/>
  <c r="F44" i="74"/>
  <c r="I44" i="74" s="1"/>
  <c r="J44" i="74"/>
  <c r="K44" i="74"/>
  <c r="R44" i="74"/>
  <c r="S44" i="74"/>
  <c r="D46" i="74"/>
  <c r="D48" i="74"/>
  <c r="F48" i="74"/>
  <c r="I48" i="74" s="1"/>
  <c r="D50" i="74"/>
  <c r="F50" i="74" s="1"/>
  <c r="D52" i="74"/>
  <c r="F52" i="74" s="1"/>
  <c r="D54" i="74"/>
  <c r="F54" i="74" s="1"/>
  <c r="D37" i="66"/>
  <c r="J39" i="66" s="1"/>
  <c r="H6" i="78" l="1"/>
  <c r="P6" i="78"/>
  <c r="K11" i="80"/>
  <c r="U9" i="81"/>
  <c r="X7" i="81"/>
  <c r="X9" i="81"/>
  <c r="Y7" i="81"/>
  <c r="V9" i="81"/>
  <c r="T9" i="81"/>
  <c r="L9" i="81"/>
  <c r="S9" i="81"/>
  <c r="W9" i="81"/>
  <c r="O9" i="81"/>
  <c r="N9" i="81"/>
  <c r="P7" i="81"/>
  <c r="P9" i="81"/>
  <c r="M9" i="81"/>
  <c r="Q9" i="81"/>
  <c r="V7" i="81"/>
  <c r="T7" i="81"/>
  <c r="L7" i="81"/>
  <c r="S7" i="81"/>
  <c r="W7" i="81"/>
  <c r="O7" i="81"/>
  <c r="N7" i="81"/>
  <c r="M7" i="81"/>
  <c r="R7" i="81"/>
  <c r="R9" i="81"/>
  <c r="U7" i="81"/>
  <c r="K2" i="81"/>
  <c r="K7" i="80"/>
  <c r="U7" i="79"/>
  <c r="M7" i="79"/>
  <c r="R7" i="79"/>
  <c r="T7" i="79"/>
  <c r="L7" i="79"/>
  <c r="S7" i="79"/>
  <c r="X7" i="79"/>
  <c r="Y7" i="79"/>
  <c r="Q7" i="79"/>
  <c r="P7" i="79"/>
  <c r="N7" i="79"/>
  <c r="W7" i="79"/>
  <c r="O7" i="79"/>
  <c r="V7" i="79"/>
  <c r="K2" i="79"/>
  <c r="K2" i="70"/>
  <c r="K9" i="70"/>
  <c r="Y9" i="70" s="1"/>
  <c r="S7" i="70"/>
  <c r="O7" i="70"/>
  <c r="T7" i="70"/>
  <c r="Y7" i="70"/>
  <c r="Q7" i="70"/>
  <c r="X7" i="70"/>
  <c r="P7" i="70"/>
  <c r="U7" i="70"/>
  <c r="L7" i="70"/>
  <c r="V7" i="70"/>
  <c r="M7" i="70"/>
  <c r="W7" i="70"/>
  <c r="N7" i="70"/>
  <c r="R7" i="70"/>
  <c r="D10" i="78"/>
  <c r="F8" i="78"/>
  <c r="G6" i="78"/>
  <c r="O6" i="78"/>
  <c r="I6" i="78"/>
  <c r="Q6" i="78"/>
  <c r="J6" i="78"/>
  <c r="R6" i="78"/>
  <c r="K6" i="78"/>
  <c r="S6" i="78"/>
  <c r="L6" i="78"/>
  <c r="T6" i="78"/>
  <c r="M6" i="78"/>
  <c r="D110" i="75"/>
  <c r="F108" i="75"/>
  <c r="F106" i="75"/>
  <c r="F6" i="75"/>
  <c r="M6" i="75" s="1"/>
  <c r="F10" i="75"/>
  <c r="F8" i="75"/>
  <c r="K8" i="75" s="1"/>
  <c r="N54" i="74"/>
  <c r="J54" i="74"/>
  <c r="K54" i="74"/>
  <c r="I54" i="74"/>
  <c r="Q54" i="74"/>
  <c r="R54" i="74"/>
  <c r="Q52" i="74"/>
  <c r="K52" i="74"/>
  <c r="I52" i="74"/>
  <c r="J52" i="74"/>
  <c r="N52" i="74"/>
  <c r="R52" i="74"/>
  <c r="S52" i="74"/>
  <c r="K50" i="74"/>
  <c r="N50" i="74"/>
  <c r="D56" i="74"/>
  <c r="Q48" i="74"/>
  <c r="N48" i="74"/>
  <c r="H2" i="70"/>
  <c r="V2" i="70" s="1"/>
  <c r="L16" i="74"/>
  <c r="T16" i="74"/>
  <c r="M16" i="74"/>
  <c r="G16" i="74"/>
  <c r="O16" i="74"/>
  <c r="H16" i="74"/>
  <c r="P16" i="74"/>
  <c r="I16" i="74"/>
  <c r="J16" i="74"/>
  <c r="K16" i="74"/>
  <c r="N16" i="74"/>
  <c r="Q16" i="74"/>
  <c r="R16" i="74"/>
  <c r="S16" i="74"/>
  <c r="L50" i="74"/>
  <c r="T50" i="74"/>
  <c r="M50" i="74"/>
  <c r="G50" i="74"/>
  <c r="O50" i="74"/>
  <c r="H50" i="74"/>
  <c r="P50" i="74"/>
  <c r="I50" i="74"/>
  <c r="J50" i="74"/>
  <c r="Q50" i="74"/>
  <c r="R50" i="74"/>
  <c r="L32" i="74"/>
  <c r="T32" i="74"/>
  <c r="M32" i="74"/>
  <c r="G32" i="74"/>
  <c r="O32" i="74"/>
  <c r="H32" i="74"/>
  <c r="P32" i="74"/>
  <c r="J32" i="74"/>
  <c r="K32" i="74"/>
  <c r="Q32" i="74"/>
  <c r="R32" i="74"/>
  <c r="S32" i="74"/>
  <c r="L40" i="74"/>
  <c r="T40" i="74"/>
  <c r="M40" i="74"/>
  <c r="G40" i="74"/>
  <c r="O40" i="74"/>
  <c r="H40" i="74"/>
  <c r="P40" i="74"/>
  <c r="R40" i="74"/>
  <c r="S40" i="74"/>
  <c r="J40" i="74"/>
  <c r="K40" i="74"/>
  <c r="S34" i="74"/>
  <c r="L34" i="74"/>
  <c r="T34" i="74"/>
  <c r="M34" i="74"/>
  <c r="G34" i="74"/>
  <c r="O34" i="74"/>
  <c r="H34" i="74"/>
  <c r="P34" i="74"/>
  <c r="I34" i="74"/>
  <c r="J34" i="74"/>
  <c r="N34" i="74"/>
  <c r="Q34" i="74"/>
  <c r="R34" i="74"/>
  <c r="S50" i="74"/>
  <c r="L48" i="74"/>
  <c r="T48" i="74"/>
  <c r="M48" i="74"/>
  <c r="G48" i="74"/>
  <c r="O48" i="74"/>
  <c r="H48" i="74"/>
  <c r="P48" i="74"/>
  <c r="J48" i="74"/>
  <c r="K48" i="74"/>
  <c r="R48" i="74"/>
  <c r="S48" i="74"/>
  <c r="L42" i="74"/>
  <c r="T42" i="74"/>
  <c r="M42" i="74"/>
  <c r="G42" i="74"/>
  <c r="O42" i="74"/>
  <c r="H42" i="74"/>
  <c r="P42" i="74"/>
  <c r="Q42" i="74"/>
  <c r="R42" i="74"/>
  <c r="I42" i="74"/>
  <c r="J42" i="74"/>
  <c r="F46" i="74"/>
  <c r="Q36" i="74"/>
  <c r="F30" i="74"/>
  <c r="J26" i="74"/>
  <c r="K24" i="74"/>
  <c r="Q20" i="74"/>
  <c r="R18" i="74"/>
  <c r="F14" i="74"/>
  <c r="J10" i="74"/>
  <c r="K8" i="74"/>
  <c r="J6" i="74"/>
  <c r="L44" i="74"/>
  <c r="T44" i="74"/>
  <c r="M44" i="74"/>
  <c r="G44" i="74"/>
  <c r="O44" i="74"/>
  <c r="H44" i="74"/>
  <c r="P44" i="74"/>
  <c r="L28" i="74"/>
  <c r="T28" i="74"/>
  <c r="M28" i="74"/>
  <c r="G28" i="74"/>
  <c r="O28" i="74"/>
  <c r="H28" i="74"/>
  <c r="P28" i="74"/>
  <c r="J24" i="74"/>
  <c r="Q18" i="74"/>
  <c r="L12" i="74"/>
  <c r="T12" i="74"/>
  <c r="M12" i="74"/>
  <c r="G12" i="74"/>
  <c r="O12" i="74"/>
  <c r="H12" i="74"/>
  <c r="P12" i="74"/>
  <c r="J8" i="74"/>
  <c r="I6" i="74"/>
  <c r="L26" i="74"/>
  <c r="T26" i="74"/>
  <c r="M26" i="74"/>
  <c r="G26" i="74"/>
  <c r="O26" i="74"/>
  <c r="H26" i="74"/>
  <c r="P26" i="74"/>
  <c r="N18" i="74"/>
  <c r="L10" i="74"/>
  <c r="T10" i="74"/>
  <c r="M10" i="74"/>
  <c r="G10" i="74"/>
  <c r="O10" i="74"/>
  <c r="H10" i="74"/>
  <c r="P10" i="74"/>
  <c r="H6" i="74"/>
  <c r="L24" i="74"/>
  <c r="T24" i="74"/>
  <c r="M24" i="74"/>
  <c r="G24" i="74"/>
  <c r="O24" i="74"/>
  <c r="H24" i="74"/>
  <c r="P24" i="74"/>
  <c r="K18" i="74"/>
  <c r="L8" i="74"/>
  <c r="T8" i="74"/>
  <c r="M8" i="74"/>
  <c r="G8" i="74"/>
  <c r="O8" i="74"/>
  <c r="H8" i="74"/>
  <c r="P8" i="74"/>
  <c r="L54" i="74"/>
  <c r="T54" i="74"/>
  <c r="M54" i="74"/>
  <c r="G54" i="74"/>
  <c r="O54" i="74"/>
  <c r="H54" i="74"/>
  <c r="P54" i="74"/>
  <c r="Q44" i="74"/>
  <c r="L38" i="74"/>
  <c r="T38" i="74"/>
  <c r="M38" i="74"/>
  <c r="G38" i="74"/>
  <c r="O38" i="74"/>
  <c r="H38" i="74"/>
  <c r="P38" i="74"/>
  <c r="Q28" i="74"/>
  <c r="R26" i="74"/>
  <c r="S24" i="74"/>
  <c r="L22" i="74"/>
  <c r="T22" i="74"/>
  <c r="M22" i="74"/>
  <c r="G22" i="74"/>
  <c r="O22" i="74"/>
  <c r="H22" i="74"/>
  <c r="P22" i="74"/>
  <c r="J18" i="74"/>
  <c r="Q12" i="74"/>
  <c r="R10" i="74"/>
  <c r="S8" i="74"/>
  <c r="R6" i="74"/>
  <c r="S54" i="74"/>
  <c r="L52" i="74"/>
  <c r="T52" i="74"/>
  <c r="M52" i="74"/>
  <c r="G52" i="74"/>
  <c r="O52" i="74"/>
  <c r="H52" i="74"/>
  <c r="P52" i="74"/>
  <c r="N44" i="74"/>
  <c r="S38" i="74"/>
  <c r="L36" i="74"/>
  <c r="T36" i="74"/>
  <c r="M36" i="74"/>
  <c r="G36" i="74"/>
  <c r="O36" i="74"/>
  <c r="H36" i="74"/>
  <c r="P36" i="74"/>
  <c r="N28" i="74"/>
  <c r="Q26" i="74"/>
  <c r="R24" i="74"/>
  <c r="S22" i="74"/>
  <c r="L20" i="74"/>
  <c r="T20" i="74"/>
  <c r="M20" i="74"/>
  <c r="G20" i="74"/>
  <c r="O20" i="74"/>
  <c r="H20" i="74"/>
  <c r="P20" i="74"/>
  <c r="N12" i="74"/>
  <c r="Q10" i="74"/>
  <c r="R8" i="74"/>
  <c r="L18" i="74"/>
  <c r="T18" i="74"/>
  <c r="M18" i="74"/>
  <c r="G18" i="74"/>
  <c r="O18" i="74"/>
  <c r="H18" i="74"/>
  <c r="P18" i="74"/>
  <c r="K6" i="74"/>
  <c r="S6" i="74"/>
  <c r="L6" i="74"/>
  <c r="T6" i="74"/>
  <c r="N6" i="74"/>
  <c r="G6" i="74"/>
  <c r="O6" i="74"/>
  <c r="AB4" i="57"/>
  <c r="Z4" i="57"/>
  <c r="K9" i="80" l="1"/>
  <c r="R9" i="80" s="1"/>
  <c r="K13" i="80"/>
  <c r="K11" i="81"/>
  <c r="T7" i="80"/>
  <c r="L7" i="80"/>
  <c r="X7" i="80"/>
  <c r="P7" i="80"/>
  <c r="N7" i="80"/>
  <c r="W7" i="80"/>
  <c r="M7" i="80"/>
  <c r="Q7" i="80"/>
  <c r="O7" i="80"/>
  <c r="Y7" i="80"/>
  <c r="V7" i="80"/>
  <c r="R7" i="80"/>
  <c r="U7" i="80"/>
  <c r="S7" i="80"/>
  <c r="Q9" i="80"/>
  <c r="Y9" i="80"/>
  <c r="M9" i="80"/>
  <c r="V9" i="80"/>
  <c r="T11" i="80"/>
  <c r="L11" i="80"/>
  <c r="X11" i="80"/>
  <c r="P11" i="80"/>
  <c r="W11" i="80"/>
  <c r="M11" i="80"/>
  <c r="Q11" i="80"/>
  <c r="O11" i="80"/>
  <c r="V11" i="80"/>
  <c r="N11" i="80"/>
  <c r="U11" i="80"/>
  <c r="Y11" i="80"/>
  <c r="S11" i="80"/>
  <c r="R11" i="80"/>
  <c r="K9" i="79"/>
  <c r="R9" i="70"/>
  <c r="U9" i="70"/>
  <c r="Q9" i="70"/>
  <c r="W9" i="70"/>
  <c r="K11" i="70"/>
  <c r="S9" i="70"/>
  <c r="T9" i="70"/>
  <c r="P9" i="70"/>
  <c r="O9" i="70"/>
  <c r="N9" i="70"/>
  <c r="L9" i="70"/>
  <c r="V9" i="70"/>
  <c r="X9" i="70"/>
  <c r="M9" i="70"/>
  <c r="P106" i="75"/>
  <c r="H106" i="75"/>
  <c r="O106" i="75"/>
  <c r="G106" i="75"/>
  <c r="T106" i="75"/>
  <c r="L106" i="75"/>
  <c r="S106" i="75"/>
  <c r="K106" i="75"/>
  <c r="N106" i="75"/>
  <c r="M106" i="75"/>
  <c r="J106" i="75"/>
  <c r="R106" i="75"/>
  <c r="Q106" i="75"/>
  <c r="I106" i="75"/>
  <c r="N10" i="75"/>
  <c r="R10" i="75"/>
  <c r="J10" i="75"/>
  <c r="S10" i="75"/>
  <c r="H10" i="75"/>
  <c r="M10" i="75"/>
  <c r="T10" i="75"/>
  <c r="Q10" i="75"/>
  <c r="P10" i="75"/>
  <c r="O10" i="75"/>
  <c r="I10" i="75"/>
  <c r="L10" i="75"/>
  <c r="K10" i="75"/>
  <c r="G10" i="75"/>
  <c r="R108" i="75"/>
  <c r="J108" i="75"/>
  <c r="Q108" i="75"/>
  <c r="I108" i="75"/>
  <c r="N108" i="75"/>
  <c r="M108" i="75"/>
  <c r="P108" i="75"/>
  <c r="H108" i="75"/>
  <c r="G108" i="75"/>
  <c r="L108" i="75"/>
  <c r="K108" i="75"/>
  <c r="T108" i="75"/>
  <c r="O108" i="75"/>
  <c r="S108" i="75"/>
  <c r="D12" i="78"/>
  <c r="F10" i="78"/>
  <c r="N8" i="78"/>
  <c r="M8" i="78"/>
  <c r="T8" i="78"/>
  <c r="L8" i="78"/>
  <c r="S8" i="78"/>
  <c r="K8" i="78"/>
  <c r="R8" i="78"/>
  <c r="J8" i="78"/>
  <c r="Q8" i="78"/>
  <c r="I8" i="78"/>
  <c r="O8" i="78"/>
  <c r="G8" i="78"/>
  <c r="P8" i="78"/>
  <c r="H8" i="78"/>
  <c r="J6" i="75"/>
  <c r="D112" i="75"/>
  <c r="D114" i="75" s="1"/>
  <c r="F110" i="75"/>
  <c r="I6" i="75"/>
  <c r="O6" i="75"/>
  <c r="P6" i="75"/>
  <c r="K6" i="75"/>
  <c r="H6" i="75"/>
  <c r="F14" i="75"/>
  <c r="G6" i="75"/>
  <c r="Q6" i="75"/>
  <c r="N6" i="75"/>
  <c r="T6" i="75"/>
  <c r="L6" i="75"/>
  <c r="S6" i="75"/>
  <c r="R6" i="75"/>
  <c r="G8" i="75"/>
  <c r="N8" i="75"/>
  <c r="O8" i="75"/>
  <c r="P8" i="75"/>
  <c r="R8" i="75"/>
  <c r="J8" i="75"/>
  <c r="H8" i="75"/>
  <c r="S8" i="75"/>
  <c r="I8" i="75"/>
  <c r="T8" i="75"/>
  <c r="Q8" i="75"/>
  <c r="M8" i="75"/>
  <c r="L8" i="75"/>
  <c r="F12" i="75"/>
  <c r="F16" i="75"/>
  <c r="F56" i="74"/>
  <c r="D58" i="74"/>
  <c r="L30" i="74"/>
  <c r="T30" i="74"/>
  <c r="M30" i="74"/>
  <c r="G30" i="74"/>
  <c r="O30" i="74"/>
  <c r="H30" i="74"/>
  <c r="P30" i="74"/>
  <c r="K30" i="74"/>
  <c r="N30" i="74"/>
  <c r="R30" i="74"/>
  <c r="S30" i="74"/>
  <c r="I30" i="74"/>
  <c r="J30" i="74"/>
  <c r="Q30" i="74"/>
  <c r="L46" i="74"/>
  <c r="T46" i="74"/>
  <c r="M46" i="74"/>
  <c r="G46" i="74"/>
  <c r="O46" i="74"/>
  <c r="H46" i="74"/>
  <c r="P46" i="74"/>
  <c r="K46" i="74"/>
  <c r="N46" i="74"/>
  <c r="S46" i="74"/>
  <c r="I46" i="74"/>
  <c r="J46" i="74"/>
  <c r="Q46" i="74"/>
  <c r="R46" i="74"/>
  <c r="L14" i="74"/>
  <c r="T14" i="74"/>
  <c r="M14" i="74"/>
  <c r="G14" i="74"/>
  <c r="O14" i="74"/>
  <c r="H14" i="74"/>
  <c r="P14" i="74"/>
  <c r="J14" i="74"/>
  <c r="K14" i="74"/>
  <c r="N14" i="74"/>
  <c r="Q14" i="74"/>
  <c r="R14" i="74"/>
  <c r="S14" i="74"/>
  <c r="I14" i="74"/>
  <c r="O9" i="80" l="1"/>
  <c r="P9" i="80"/>
  <c r="X9" i="80"/>
  <c r="L9" i="80"/>
  <c r="T9" i="80"/>
  <c r="N9" i="80"/>
  <c r="S9" i="80"/>
  <c r="W9" i="80"/>
  <c r="U9" i="80"/>
  <c r="K13" i="81"/>
  <c r="V11" i="81"/>
  <c r="T11" i="81"/>
  <c r="L11" i="81"/>
  <c r="S11" i="81"/>
  <c r="W11" i="81"/>
  <c r="O11" i="81"/>
  <c r="N11" i="81"/>
  <c r="R11" i="81"/>
  <c r="Q11" i="81"/>
  <c r="P11" i="81"/>
  <c r="M11" i="81"/>
  <c r="Y11" i="81"/>
  <c r="X11" i="81"/>
  <c r="U11" i="81"/>
  <c r="K15" i="80"/>
  <c r="T13" i="80"/>
  <c r="L13" i="80"/>
  <c r="X13" i="80"/>
  <c r="P13" i="80"/>
  <c r="R13" i="80"/>
  <c r="M13" i="80"/>
  <c r="Q13" i="80"/>
  <c r="V13" i="80"/>
  <c r="O13" i="80"/>
  <c r="W13" i="80"/>
  <c r="Y13" i="80"/>
  <c r="N13" i="80"/>
  <c r="U13" i="80"/>
  <c r="S13" i="80"/>
  <c r="K11" i="79"/>
  <c r="U9" i="79"/>
  <c r="M9" i="79"/>
  <c r="P9" i="79"/>
  <c r="N9" i="79"/>
  <c r="T9" i="79"/>
  <c r="L9" i="79"/>
  <c r="R9" i="79"/>
  <c r="X9" i="79"/>
  <c r="S9" i="79"/>
  <c r="V9" i="79"/>
  <c r="Y9" i="79"/>
  <c r="Q9" i="79"/>
  <c r="W9" i="79"/>
  <c r="O9" i="79"/>
  <c r="P11" i="70"/>
  <c r="Y11" i="70"/>
  <c r="Q11" i="70"/>
  <c r="V11" i="70"/>
  <c r="M11" i="70"/>
  <c r="L11" i="70"/>
  <c r="T11" i="70"/>
  <c r="S11" i="70"/>
  <c r="W11" i="70"/>
  <c r="X11" i="70"/>
  <c r="N11" i="70"/>
  <c r="R11" i="70"/>
  <c r="O11" i="70"/>
  <c r="U11" i="70"/>
  <c r="K13" i="70"/>
  <c r="T16" i="75"/>
  <c r="L16" i="75"/>
  <c r="P16" i="75"/>
  <c r="H16" i="75"/>
  <c r="S16" i="75"/>
  <c r="I16" i="75"/>
  <c r="N16" i="75"/>
  <c r="R16" i="75"/>
  <c r="Q16" i="75"/>
  <c r="O16" i="75"/>
  <c r="G16" i="75"/>
  <c r="M16" i="75"/>
  <c r="K16" i="75"/>
  <c r="J16" i="75"/>
  <c r="P12" i="75"/>
  <c r="H12" i="75"/>
  <c r="T12" i="75"/>
  <c r="L12" i="75"/>
  <c r="O12" i="75"/>
  <c r="J12" i="75"/>
  <c r="S12" i="75"/>
  <c r="R12" i="75"/>
  <c r="Q12" i="75"/>
  <c r="N12" i="75"/>
  <c r="G12" i="75"/>
  <c r="M12" i="75"/>
  <c r="K12" i="75"/>
  <c r="I12" i="75"/>
  <c r="T110" i="75"/>
  <c r="L110" i="75"/>
  <c r="S110" i="75"/>
  <c r="K110" i="75"/>
  <c r="P110" i="75"/>
  <c r="H110" i="75"/>
  <c r="O110" i="75"/>
  <c r="G110" i="75"/>
  <c r="R110" i="75"/>
  <c r="J110" i="75"/>
  <c r="I110" i="75"/>
  <c r="M110" i="75"/>
  <c r="Q110" i="75"/>
  <c r="N110" i="75"/>
  <c r="R14" i="75"/>
  <c r="J14" i="75"/>
  <c r="N14" i="75"/>
  <c r="L14" i="75"/>
  <c r="Q14" i="75"/>
  <c r="G14" i="75"/>
  <c r="T14" i="75"/>
  <c r="S14" i="75"/>
  <c r="P14" i="75"/>
  <c r="O14" i="75"/>
  <c r="I14" i="75"/>
  <c r="M14" i="75"/>
  <c r="K14" i="75"/>
  <c r="H14" i="75"/>
  <c r="M10" i="78"/>
  <c r="T10" i="78"/>
  <c r="L10" i="78"/>
  <c r="S10" i="78"/>
  <c r="K10" i="78"/>
  <c r="R10" i="78"/>
  <c r="J10" i="78"/>
  <c r="Q10" i="78"/>
  <c r="I10" i="78"/>
  <c r="P10" i="78"/>
  <c r="H10" i="78"/>
  <c r="N10" i="78"/>
  <c r="G10" i="78"/>
  <c r="O10" i="78"/>
  <c r="F12" i="78"/>
  <c r="D14" i="78"/>
  <c r="D116" i="75"/>
  <c r="F114" i="75"/>
  <c r="F112" i="75"/>
  <c r="F18" i="75"/>
  <c r="D60" i="74"/>
  <c r="F58" i="74"/>
  <c r="I56" i="74"/>
  <c r="Q56" i="74"/>
  <c r="L56" i="74"/>
  <c r="T56" i="74"/>
  <c r="K56" i="74"/>
  <c r="O56" i="74"/>
  <c r="M56" i="74"/>
  <c r="G56" i="74"/>
  <c r="J56" i="74"/>
  <c r="H56" i="74"/>
  <c r="P56" i="74"/>
  <c r="N56" i="74"/>
  <c r="R56" i="74"/>
  <c r="S56" i="74"/>
  <c r="V13" i="81" l="1"/>
  <c r="T13" i="81"/>
  <c r="L13" i="81"/>
  <c r="S13" i="81"/>
  <c r="R13" i="81"/>
  <c r="W13" i="81"/>
  <c r="O13" i="81"/>
  <c r="N13" i="81"/>
  <c r="X13" i="81"/>
  <c r="U13" i="81"/>
  <c r="M13" i="81"/>
  <c r="Q13" i="81"/>
  <c r="P13" i="81"/>
  <c r="Y13" i="81"/>
  <c r="K15" i="81"/>
  <c r="T15" i="80"/>
  <c r="L15" i="80"/>
  <c r="S15" i="80"/>
  <c r="X15" i="80"/>
  <c r="P15" i="80"/>
  <c r="N15" i="80"/>
  <c r="U15" i="80"/>
  <c r="Q15" i="80"/>
  <c r="O15" i="80"/>
  <c r="Y15" i="80"/>
  <c r="M15" i="80"/>
  <c r="W15" i="80"/>
  <c r="R15" i="80"/>
  <c r="V15" i="80"/>
  <c r="K17" i="80"/>
  <c r="K13" i="79"/>
  <c r="N11" i="79"/>
  <c r="U11" i="79"/>
  <c r="M11" i="79"/>
  <c r="R11" i="79"/>
  <c r="P11" i="79"/>
  <c r="T11" i="79"/>
  <c r="L11" i="79"/>
  <c r="S11" i="79"/>
  <c r="X11" i="79"/>
  <c r="Y11" i="79"/>
  <c r="Q11" i="79"/>
  <c r="W11" i="79"/>
  <c r="O11" i="79"/>
  <c r="V11" i="79"/>
  <c r="K15" i="70"/>
  <c r="T13" i="70"/>
  <c r="R13" i="70"/>
  <c r="M13" i="70"/>
  <c r="W13" i="70"/>
  <c r="Y13" i="70"/>
  <c r="O13" i="70"/>
  <c r="P13" i="70"/>
  <c r="Q13" i="70"/>
  <c r="U13" i="70"/>
  <c r="X13" i="70"/>
  <c r="L13" i="70"/>
  <c r="S13" i="70"/>
  <c r="V13" i="70"/>
  <c r="N13" i="70"/>
  <c r="N18" i="75"/>
  <c r="R18" i="75"/>
  <c r="J18" i="75"/>
  <c r="P18" i="75"/>
  <c r="K18" i="75"/>
  <c r="T18" i="75"/>
  <c r="G18" i="75"/>
  <c r="S18" i="75"/>
  <c r="Q18" i="75"/>
  <c r="O18" i="75"/>
  <c r="I18" i="75"/>
  <c r="H18" i="75"/>
  <c r="M18" i="75"/>
  <c r="L18" i="75"/>
  <c r="N112" i="75"/>
  <c r="M112" i="75"/>
  <c r="R112" i="75"/>
  <c r="J112" i="75"/>
  <c r="Q112" i="75"/>
  <c r="I112" i="75"/>
  <c r="T112" i="75"/>
  <c r="L112" i="75"/>
  <c r="K112" i="75"/>
  <c r="H112" i="75"/>
  <c r="G112" i="75"/>
  <c r="S112" i="75"/>
  <c r="P112" i="75"/>
  <c r="O112" i="75"/>
  <c r="P114" i="75"/>
  <c r="H114" i="75"/>
  <c r="O114" i="75"/>
  <c r="G114" i="75"/>
  <c r="T114" i="75"/>
  <c r="L114" i="75"/>
  <c r="S114" i="75"/>
  <c r="K114" i="75"/>
  <c r="N114" i="75"/>
  <c r="M114" i="75"/>
  <c r="R114" i="75"/>
  <c r="I114" i="75"/>
  <c r="Q114" i="75"/>
  <c r="J114" i="75"/>
  <c r="D16" i="78"/>
  <c r="F14" i="78"/>
  <c r="T12" i="78"/>
  <c r="L12" i="78"/>
  <c r="S12" i="78"/>
  <c r="K12" i="78"/>
  <c r="R12" i="78"/>
  <c r="J12" i="78"/>
  <c r="Q12" i="78"/>
  <c r="I12" i="78"/>
  <c r="P12" i="78"/>
  <c r="H12" i="78"/>
  <c r="O12" i="78"/>
  <c r="G12" i="78"/>
  <c r="M12" i="78"/>
  <c r="N12" i="78"/>
  <c r="D118" i="75"/>
  <c r="F116" i="75"/>
  <c r="F20" i="75"/>
  <c r="O58" i="74"/>
  <c r="H58" i="74"/>
  <c r="S58" i="74"/>
  <c r="P58" i="74"/>
  <c r="R58" i="74"/>
  <c r="Q58" i="74"/>
  <c r="L58" i="74"/>
  <c r="T58" i="74"/>
  <c r="J58" i="74"/>
  <c r="M58" i="74"/>
  <c r="I58" i="74"/>
  <c r="G58" i="74"/>
  <c r="K58" i="74"/>
  <c r="N58" i="74"/>
  <c r="F60" i="74"/>
  <c r="D62" i="74"/>
  <c r="T15" i="81" l="1"/>
  <c r="L15" i="81"/>
  <c r="R15" i="81"/>
  <c r="S15" i="81"/>
  <c r="W15" i="81"/>
  <c r="O15" i="81"/>
  <c r="V15" i="81"/>
  <c r="N15" i="81"/>
  <c r="Y15" i="81"/>
  <c r="X15" i="81"/>
  <c r="P15" i="81"/>
  <c r="U15" i="81"/>
  <c r="Q15" i="81"/>
  <c r="M15" i="81"/>
  <c r="K17" i="81"/>
  <c r="K19" i="80"/>
  <c r="T17" i="80"/>
  <c r="L17" i="80"/>
  <c r="S17" i="80"/>
  <c r="X17" i="80"/>
  <c r="P17" i="80"/>
  <c r="W17" i="80"/>
  <c r="V17" i="80"/>
  <c r="Y17" i="80"/>
  <c r="U17" i="80"/>
  <c r="N17" i="80"/>
  <c r="R17" i="80"/>
  <c r="Q17" i="80"/>
  <c r="O17" i="80"/>
  <c r="M17" i="80"/>
  <c r="U13" i="79"/>
  <c r="M13" i="79"/>
  <c r="X13" i="79"/>
  <c r="V13" i="79"/>
  <c r="T13" i="79"/>
  <c r="L13" i="79"/>
  <c r="S13" i="79"/>
  <c r="R13" i="79"/>
  <c r="Y13" i="79"/>
  <c r="Q13" i="79"/>
  <c r="P13" i="79"/>
  <c r="N13" i="79"/>
  <c r="W13" i="79"/>
  <c r="O13" i="79"/>
  <c r="K15" i="79"/>
  <c r="W15" i="70"/>
  <c r="O15" i="70"/>
  <c r="U15" i="70"/>
  <c r="N15" i="70"/>
  <c r="X15" i="70"/>
  <c r="V15" i="70"/>
  <c r="Y15" i="70"/>
  <c r="S15" i="70"/>
  <c r="T15" i="70"/>
  <c r="Q15" i="70"/>
  <c r="M15" i="70"/>
  <c r="R15" i="70"/>
  <c r="L15" i="70"/>
  <c r="P15" i="70"/>
  <c r="K17" i="70"/>
  <c r="P20" i="75"/>
  <c r="H20" i="75"/>
  <c r="T20" i="75"/>
  <c r="L20" i="75"/>
  <c r="M20" i="75"/>
  <c r="R20" i="75"/>
  <c r="G20" i="75"/>
  <c r="S20" i="75"/>
  <c r="Q20" i="75"/>
  <c r="O20" i="75"/>
  <c r="N20" i="75"/>
  <c r="K20" i="75"/>
  <c r="J20" i="75"/>
  <c r="I20" i="75"/>
  <c r="R116" i="75"/>
  <c r="J116" i="75"/>
  <c r="Q116" i="75"/>
  <c r="I116" i="75"/>
  <c r="N116" i="75"/>
  <c r="M116" i="75"/>
  <c r="H116" i="75"/>
  <c r="P116" i="75"/>
  <c r="O116" i="75"/>
  <c r="G116" i="75"/>
  <c r="T116" i="75"/>
  <c r="S116" i="75"/>
  <c r="K116" i="75"/>
  <c r="L116" i="75"/>
  <c r="S14" i="78"/>
  <c r="K14" i="78"/>
  <c r="R14" i="78"/>
  <c r="J14" i="78"/>
  <c r="Q14" i="78"/>
  <c r="I14" i="78"/>
  <c r="P14" i="78"/>
  <c r="H14" i="78"/>
  <c r="O14" i="78"/>
  <c r="G14" i="78"/>
  <c r="N14" i="78"/>
  <c r="T14" i="78"/>
  <c r="L14" i="78"/>
  <c r="M14" i="78"/>
  <c r="D18" i="78"/>
  <c r="F16" i="78"/>
  <c r="D120" i="75"/>
  <c r="F118" i="75"/>
  <c r="F22" i="75"/>
  <c r="D64" i="74"/>
  <c r="F62" i="74"/>
  <c r="J60" i="74"/>
  <c r="K60" i="74"/>
  <c r="P60" i="74"/>
  <c r="N60" i="74"/>
  <c r="T60" i="74"/>
  <c r="L60" i="74"/>
  <c r="Q60" i="74"/>
  <c r="I60" i="74"/>
  <c r="M60" i="74"/>
  <c r="R60" i="74"/>
  <c r="G60" i="74"/>
  <c r="S60" i="74"/>
  <c r="O60" i="74"/>
  <c r="H60" i="74"/>
  <c r="N17" i="81" l="1"/>
  <c r="T17" i="81"/>
  <c r="L17" i="81"/>
  <c r="S17" i="81"/>
  <c r="R17" i="81"/>
  <c r="W17" i="81"/>
  <c r="O17" i="81"/>
  <c r="V17" i="81"/>
  <c r="U17" i="81"/>
  <c r="X17" i="81"/>
  <c r="Y17" i="81"/>
  <c r="Q17" i="81"/>
  <c r="P17" i="81"/>
  <c r="M17" i="81"/>
  <c r="K19" i="81"/>
  <c r="K21" i="80"/>
  <c r="T19" i="80"/>
  <c r="L19" i="80"/>
  <c r="S19" i="80"/>
  <c r="X19" i="80"/>
  <c r="P19" i="80"/>
  <c r="U19" i="80"/>
  <c r="M19" i="80"/>
  <c r="W19" i="80"/>
  <c r="R19" i="80"/>
  <c r="Y19" i="80"/>
  <c r="Q19" i="80"/>
  <c r="V19" i="80"/>
  <c r="O19" i="80"/>
  <c r="N19" i="80"/>
  <c r="K17" i="79"/>
  <c r="V15" i="79"/>
  <c r="U15" i="79"/>
  <c r="M15" i="79"/>
  <c r="X15" i="79"/>
  <c r="T15" i="79"/>
  <c r="L15" i="79"/>
  <c r="R15" i="79"/>
  <c r="S15" i="79"/>
  <c r="Y15" i="79"/>
  <c r="Q15" i="79"/>
  <c r="P15" i="79"/>
  <c r="W15" i="79"/>
  <c r="O15" i="79"/>
  <c r="N15" i="79"/>
  <c r="K19" i="70"/>
  <c r="R17" i="70"/>
  <c r="Y17" i="70"/>
  <c r="S17" i="70"/>
  <c r="T17" i="70"/>
  <c r="Q17" i="70"/>
  <c r="U17" i="70"/>
  <c r="W17" i="70"/>
  <c r="X17" i="70"/>
  <c r="L17" i="70"/>
  <c r="O17" i="70"/>
  <c r="V17" i="70"/>
  <c r="N17" i="70"/>
  <c r="P17" i="70"/>
  <c r="M17" i="70"/>
  <c r="R22" i="75"/>
  <c r="J22" i="75"/>
  <c r="N22" i="75"/>
  <c r="T22" i="75"/>
  <c r="I22" i="75"/>
  <c r="O22" i="75"/>
  <c r="G22" i="75"/>
  <c r="S22" i="75"/>
  <c r="Q22" i="75"/>
  <c r="P22" i="75"/>
  <c r="K22" i="75"/>
  <c r="H22" i="75"/>
  <c r="M22" i="75"/>
  <c r="L22" i="75"/>
  <c r="T118" i="75"/>
  <c r="L118" i="75"/>
  <c r="S118" i="75"/>
  <c r="K118" i="75"/>
  <c r="P118" i="75"/>
  <c r="H118" i="75"/>
  <c r="O118" i="75"/>
  <c r="G118" i="75"/>
  <c r="J118" i="75"/>
  <c r="R118" i="75"/>
  <c r="Q118" i="75"/>
  <c r="N118" i="75"/>
  <c r="M118" i="75"/>
  <c r="I118" i="75"/>
  <c r="R16" i="78"/>
  <c r="J16" i="78"/>
  <c r="Q16" i="78"/>
  <c r="I16" i="78"/>
  <c r="P16" i="78"/>
  <c r="H16" i="78"/>
  <c r="O16" i="78"/>
  <c r="G16" i="78"/>
  <c r="N16" i="78"/>
  <c r="M16" i="78"/>
  <c r="S16" i="78"/>
  <c r="K16" i="78"/>
  <c r="L16" i="78"/>
  <c r="T16" i="78"/>
  <c r="D20" i="78"/>
  <c r="F18" i="78"/>
  <c r="F120" i="75"/>
  <c r="D122" i="75"/>
  <c r="F24" i="75"/>
  <c r="T62" i="74"/>
  <c r="I62" i="74"/>
  <c r="M62" i="74"/>
  <c r="J62" i="74"/>
  <c r="G62" i="74"/>
  <c r="Q62" i="74"/>
  <c r="O62" i="74"/>
  <c r="R62" i="74"/>
  <c r="H62" i="74"/>
  <c r="S62" i="74"/>
  <c r="P62" i="74"/>
  <c r="K62" i="74"/>
  <c r="L62" i="74"/>
  <c r="N62" i="74"/>
  <c r="D66" i="74"/>
  <c r="F64" i="74"/>
  <c r="K21" i="81" l="1"/>
  <c r="N19" i="81"/>
  <c r="T19" i="81"/>
  <c r="L19" i="81"/>
  <c r="S19" i="81"/>
  <c r="R19" i="81"/>
  <c r="W19" i="81"/>
  <c r="O19" i="81"/>
  <c r="V19" i="81"/>
  <c r="P19" i="81"/>
  <c r="M19" i="81"/>
  <c r="Y19" i="81"/>
  <c r="X19" i="81"/>
  <c r="U19" i="81"/>
  <c r="Q19" i="81"/>
  <c r="K23" i="80"/>
  <c r="T21" i="80"/>
  <c r="L21" i="80"/>
  <c r="S21" i="80"/>
  <c r="X21" i="80"/>
  <c r="P21" i="80"/>
  <c r="Q21" i="80"/>
  <c r="O21" i="80"/>
  <c r="W21" i="80"/>
  <c r="N21" i="80"/>
  <c r="V21" i="80"/>
  <c r="Y21" i="80"/>
  <c r="M21" i="80"/>
  <c r="U21" i="80"/>
  <c r="R21" i="80"/>
  <c r="K19" i="79"/>
  <c r="V17" i="79"/>
  <c r="U17" i="79"/>
  <c r="M17" i="79"/>
  <c r="R17" i="79"/>
  <c r="T17" i="79"/>
  <c r="L17" i="79"/>
  <c r="S17" i="79"/>
  <c r="P17" i="79"/>
  <c r="Y17" i="79"/>
  <c r="Q17" i="79"/>
  <c r="X17" i="79"/>
  <c r="W17" i="79"/>
  <c r="O17" i="79"/>
  <c r="N17" i="79"/>
  <c r="O19" i="70"/>
  <c r="Y19" i="70"/>
  <c r="V19" i="70"/>
  <c r="N19" i="70"/>
  <c r="W19" i="70"/>
  <c r="X19" i="70"/>
  <c r="Q19" i="70"/>
  <c r="U19" i="70"/>
  <c r="R19" i="70"/>
  <c r="S19" i="70"/>
  <c r="P19" i="70"/>
  <c r="M19" i="70"/>
  <c r="L19" i="70"/>
  <c r="T19" i="70"/>
  <c r="K21" i="70"/>
  <c r="N120" i="75"/>
  <c r="M120" i="75"/>
  <c r="R120" i="75"/>
  <c r="J120" i="75"/>
  <c r="Q120" i="75"/>
  <c r="I120" i="75"/>
  <c r="L120" i="75"/>
  <c r="T120" i="75"/>
  <c r="S120" i="75"/>
  <c r="G120" i="75"/>
  <c r="P120" i="75"/>
  <c r="O120" i="75"/>
  <c r="K120" i="75"/>
  <c r="H120" i="75"/>
  <c r="T24" i="75"/>
  <c r="L24" i="75"/>
  <c r="P24" i="75"/>
  <c r="H24" i="75"/>
  <c r="Q24" i="75"/>
  <c r="K24" i="75"/>
  <c r="G24" i="75"/>
  <c r="S24" i="75"/>
  <c r="R24" i="75"/>
  <c r="O24" i="75"/>
  <c r="N24" i="75"/>
  <c r="M24" i="75"/>
  <c r="J24" i="75"/>
  <c r="I24" i="75"/>
  <c r="Q18" i="78"/>
  <c r="I18" i="78"/>
  <c r="P18" i="78"/>
  <c r="H18" i="78"/>
  <c r="O18" i="78"/>
  <c r="G18" i="78"/>
  <c r="N18" i="78"/>
  <c r="M18" i="78"/>
  <c r="T18" i="78"/>
  <c r="L18" i="78"/>
  <c r="R18" i="78"/>
  <c r="J18" i="78"/>
  <c r="S18" i="78"/>
  <c r="K18" i="78"/>
  <c r="D22" i="78"/>
  <c r="F20" i="78"/>
  <c r="D124" i="75"/>
  <c r="F122" i="75"/>
  <c r="F26" i="75"/>
  <c r="F66" i="74"/>
  <c r="D68" i="74"/>
  <c r="R64" i="74"/>
  <c r="G64" i="74"/>
  <c r="N64" i="74"/>
  <c r="O64" i="74"/>
  <c r="Q64" i="74"/>
  <c r="H64" i="74"/>
  <c r="P64" i="74"/>
  <c r="J64" i="74"/>
  <c r="K64" i="74"/>
  <c r="L64" i="74"/>
  <c r="T64" i="74"/>
  <c r="S64" i="74"/>
  <c r="M64" i="74"/>
  <c r="I64" i="74"/>
  <c r="K23" i="81" l="1"/>
  <c r="N21" i="81"/>
  <c r="T21" i="81"/>
  <c r="L21" i="81"/>
  <c r="S21" i="81"/>
  <c r="R21" i="81"/>
  <c r="W21" i="81"/>
  <c r="O21" i="81"/>
  <c r="V21" i="81"/>
  <c r="U21" i="81"/>
  <c r="Q21" i="81"/>
  <c r="P21" i="81"/>
  <c r="M21" i="81"/>
  <c r="Y21" i="81"/>
  <c r="X21" i="81"/>
  <c r="T23" i="80"/>
  <c r="L23" i="80"/>
  <c r="S23" i="80"/>
  <c r="X23" i="80"/>
  <c r="P23" i="80"/>
  <c r="N23" i="80"/>
  <c r="Q23" i="80"/>
  <c r="O23" i="80"/>
  <c r="Y23" i="80"/>
  <c r="M23" i="80"/>
  <c r="R23" i="80"/>
  <c r="W23" i="80"/>
  <c r="V23" i="80"/>
  <c r="U23" i="80"/>
  <c r="K25" i="80"/>
  <c r="K21" i="79"/>
  <c r="U19" i="79"/>
  <c r="M19" i="79"/>
  <c r="P19" i="79"/>
  <c r="V19" i="79"/>
  <c r="T19" i="79"/>
  <c r="L19" i="79"/>
  <c r="S19" i="79"/>
  <c r="R19" i="79"/>
  <c r="Y19" i="79"/>
  <c r="Q19" i="79"/>
  <c r="X19" i="79"/>
  <c r="W19" i="79"/>
  <c r="O19" i="79"/>
  <c r="N19" i="79"/>
  <c r="K23" i="70"/>
  <c r="N21" i="70"/>
  <c r="T21" i="70"/>
  <c r="Q21" i="70"/>
  <c r="Y21" i="70"/>
  <c r="O21" i="70"/>
  <c r="X21" i="70"/>
  <c r="P21" i="70"/>
  <c r="U21" i="70"/>
  <c r="W21" i="70"/>
  <c r="V21" i="70"/>
  <c r="S21" i="70"/>
  <c r="M21" i="70"/>
  <c r="R21" i="70"/>
  <c r="L21" i="70"/>
  <c r="P122" i="75"/>
  <c r="H122" i="75"/>
  <c r="O122" i="75"/>
  <c r="G122" i="75"/>
  <c r="T122" i="75"/>
  <c r="L122" i="75"/>
  <c r="S122" i="75"/>
  <c r="K122" i="75"/>
  <c r="N122" i="75"/>
  <c r="Q122" i="75"/>
  <c r="M122" i="75"/>
  <c r="R122" i="75"/>
  <c r="J122" i="75"/>
  <c r="I122" i="75"/>
  <c r="N26" i="75"/>
  <c r="R26" i="75"/>
  <c r="J26" i="75"/>
  <c r="M26" i="75"/>
  <c r="S26" i="75"/>
  <c r="H26" i="75"/>
  <c r="G26" i="75"/>
  <c r="T26" i="75"/>
  <c r="Q26" i="75"/>
  <c r="P26" i="75"/>
  <c r="K26" i="75"/>
  <c r="I26" i="75"/>
  <c r="O26" i="75"/>
  <c r="L26" i="75"/>
  <c r="P20" i="78"/>
  <c r="H20" i="78"/>
  <c r="O20" i="78"/>
  <c r="G20" i="78"/>
  <c r="N20" i="78"/>
  <c r="M20" i="78"/>
  <c r="T20" i="78"/>
  <c r="L20" i="78"/>
  <c r="S20" i="78"/>
  <c r="K20" i="78"/>
  <c r="Q20" i="78"/>
  <c r="I20" i="78"/>
  <c r="J20" i="78"/>
  <c r="R20" i="78"/>
  <c r="D24" i="78"/>
  <c r="F22" i="78"/>
  <c r="D126" i="75"/>
  <c r="F124" i="75"/>
  <c r="F28" i="75"/>
  <c r="D70" i="74"/>
  <c r="F68" i="74"/>
  <c r="P66" i="74"/>
  <c r="I66" i="74"/>
  <c r="M66" i="74"/>
  <c r="L66" i="74"/>
  <c r="J66" i="74"/>
  <c r="T66" i="74"/>
  <c r="R66" i="74"/>
  <c r="K66" i="74"/>
  <c r="N66" i="74"/>
  <c r="G66" i="74"/>
  <c r="Q66" i="74"/>
  <c r="S66" i="74"/>
  <c r="O66" i="74"/>
  <c r="H66" i="74"/>
  <c r="K25" i="81" l="1"/>
  <c r="N23" i="81"/>
  <c r="T23" i="81"/>
  <c r="L23" i="81"/>
  <c r="S23" i="81"/>
  <c r="R23" i="81"/>
  <c r="W23" i="81"/>
  <c r="O23" i="81"/>
  <c r="V23" i="81"/>
  <c r="Y23" i="81"/>
  <c r="X23" i="81"/>
  <c r="P23" i="81"/>
  <c r="U23" i="81"/>
  <c r="Q23" i="81"/>
  <c r="M23" i="81"/>
  <c r="K27" i="80"/>
  <c r="T25" i="80"/>
  <c r="L25" i="80"/>
  <c r="S25" i="80"/>
  <c r="X25" i="80"/>
  <c r="P25" i="80"/>
  <c r="W25" i="80"/>
  <c r="V25" i="80"/>
  <c r="Y25" i="80"/>
  <c r="U25" i="80"/>
  <c r="O25" i="80"/>
  <c r="N25" i="80"/>
  <c r="M25" i="80"/>
  <c r="R25" i="80"/>
  <c r="Q25" i="80"/>
  <c r="K23" i="79"/>
  <c r="V21" i="79"/>
  <c r="U21" i="79"/>
  <c r="M21" i="79"/>
  <c r="T21" i="79"/>
  <c r="L21" i="79"/>
  <c r="R21" i="79"/>
  <c r="S21" i="79"/>
  <c r="N21" i="79"/>
  <c r="Y21" i="79"/>
  <c r="Q21" i="79"/>
  <c r="X21" i="79"/>
  <c r="P21" i="79"/>
  <c r="W21" i="79"/>
  <c r="O21" i="79"/>
  <c r="O23" i="70"/>
  <c r="V23" i="70"/>
  <c r="N23" i="70"/>
  <c r="P23" i="70"/>
  <c r="L23" i="70"/>
  <c r="R23" i="70"/>
  <c r="Q23" i="70"/>
  <c r="U23" i="70"/>
  <c r="S23" i="70"/>
  <c r="M23" i="70"/>
  <c r="X23" i="70"/>
  <c r="Y23" i="70"/>
  <c r="W23" i="70"/>
  <c r="T23" i="70"/>
  <c r="K25" i="70"/>
  <c r="P28" i="75"/>
  <c r="H28" i="75"/>
  <c r="T28" i="75"/>
  <c r="L28" i="75"/>
  <c r="J28" i="75"/>
  <c r="O28" i="75"/>
  <c r="G28" i="75"/>
  <c r="S28" i="75"/>
  <c r="R28" i="75"/>
  <c r="Q28" i="75"/>
  <c r="N28" i="75"/>
  <c r="M28" i="75"/>
  <c r="K28" i="75"/>
  <c r="I28" i="75"/>
  <c r="R124" i="75"/>
  <c r="J124" i="75"/>
  <c r="Q124" i="75"/>
  <c r="I124" i="75"/>
  <c r="N124" i="75"/>
  <c r="M124" i="75"/>
  <c r="P124" i="75"/>
  <c r="H124" i="75"/>
  <c r="G124" i="75"/>
  <c r="O124" i="75"/>
  <c r="L124" i="75"/>
  <c r="K124" i="75"/>
  <c r="T124" i="75"/>
  <c r="S124" i="75"/>
  <c r="D26" i="78"/>
  <c r="F24" i="78"/>
  <c r="O22" i="78"/>
  <c r="G22" i="78"/>
  <c r="N22" i="78"/>
  <c r="M22" i="78"/>
  <c r="T22" i="78"/>
  <c r="L22" i="78"/>
  <c r="S22" i="78"/>
  <c r="K22" i="78"/>
  <c r="R22" i="78"/>
  <c r="J22" i="78"/>
  <c r="P22" i="78"/>
  <c r="H22" i="78"/>
  <c r="Q22" i="78"/>
  <c r="I22" i="78"/>
  <c r="F126" i="75"/>
  <c r="D128" i="75"/>
  <c r="F30" i="75"/>
  <c r="Q68" i="74"/>
  <c r="J68" i="74"/>
  <c r="R68" i="74"/>
  <c r="K68" i="74"/>
  <c r="N68" i="74"/>
  <c r="S68" i="74"/>
  <c r="I68" i="74"/>
  <c r="H68" i="74"/>
  <c r="O68" i="74"/>
  <c r="P68" i="74"/>
  <c r="L68" i="74"/>
  <c r="T68" i="74"/>
  <c r="M68" i="74"/>
  <c r="G68" i="74"/>
  <c r="D72" i="74"/>
  <c r="F70" i="74"/>
  <c r="K27" i="81" l="1"/>
  <c r="N25" i="81"/>
  <c r="T25" i="81"/>
  <c r="L25" i="81"/>
  <c r="S25" i="81"/>
  <c r="R25" i="81"/>
  <c r="W25" i="81"/>
  <c r="O25" i="81"/>
  <c r="V25" i="81"/>
  <c r="M25" i="81"/>
  <c r="U25" i="81"/>
  <c r="X25" i="81"/>
  <c r="Y25" i="81"/>
  <c r="Q25" i="81"/>
  <c r="P25" i="81"/>
  <c r="K29" i="80"/>
  <c r="T27" i="80"/>
  <c r="L27" i="80"/>
  <c r="S27" i="80"/>
  <c r="X27" i="80"/>
  <c r="P27" i="80"/>
  <c r="U27" i="80"/>
  <c r="W27" i="80"/>
  <c r="R27" i="80"/>
  <c r="M27" i="80"/>
  <c r="Q27" i="80"/>
  <c r="Y27" i="80"/>
  <c r="O27" i="80"/>
  <c r="N27" i="80"/>
  <c r="V27" i="80"/>
  <c r="U23" i="79"/>
  <c r="M23" i="79"/>
  <c r="T23" i="79"/>
  <c r="L23" i="79"/>
  <c r="S23" i="79"/>
  <c r="R23" i="79"/>
  <c r="Y23" i="79"/>
  <c r="Q23" i="79"/>
  <c r="X23" i="79"/>
  <c r="P23" i="79"/>
  <c r="V23" i="79"/>
  <c r="W23" i="79"/>
  <c r="O23" i="79"/>
  <c r="N23" i="79"/>
  <c r="K25" i="79"/>
  <c r="R25" i="70"/>
  <c r="M25" i="70"/>
  <c r="O25" i="70"/>
  <c r="T25" i="70"/>
  <c r="P25" i="70"/>
  <c r="L25" i="70"/>
  <c r="V25" i="70"/>
  <c r="W25" i="70"/>
  <c r="N25" i="70"/>
  <c r="S25" i="70"/>
  <c r="Q25" i="70"/>
  <c r="X25" i="70"/>
  <c r="Y25" i="70"/>
  <c r="U25" i="70"/>
  <c r="K27" i="70"/>
  <c r="R30" i="75"/>
  <c r="J30" i="75"/>
  <c r="N30" i="75"/>
  <c r="Q30" i="75"/>
  <c r="G30" i="75"/>
  <c r="L30" i="75"/>
  <c r="H30" i="75"/>
  <c r="T30" i="75"/>
  <c r="S30" i="75"/>
  <c r="P30" i="75"/>
  <c r="K30" i="75"/>
  <c r="I30" i="75"/>
  <c r="O30" i="75"/>
  <c r="M30" i="75"/>
  <c r="T126" i="75"/>
  <c r="L126" i="75"/>
  <c r="S126" i="75"/>
  <c r="K126" i="75"/>
  <c r="P126" i="75"/>
  <c r="H126" i="75"/>
  <c r="O126" i="75"/>
  <c r="G126" i="75"/>
  <c r="R126" i="75"/>
  <c r="J126" i="75"/>
  <c r="I126" i="75"/>
  <c r="N126" i="75"/>
  <c r="M126" i="75"/>
  <c r="Q126" i="75"/>
  <c r="N24" i="78"/>
  <c r="M24" i="78"/>
  <c r="T24" i="78"/>
  <c r="L24" i="78"/>
  <c r="S24" i="78"/>
  <c r="K24" i="78"/>
  <c r="R24" i="78"/>
  <c r="J24" i="78"/>
  <c r="Q24" i="78"/>
  <c r="I24" i="78"/>
  <c r="O24" i="78"/>
  <c r="G24" i="78"/>
  <c r="H24" i="78"/>
  <c r="P24" i="78"/>
  <c r="D28" i="78"/>
  <c r="F26" i="78"/>
  <c r="F128" i="75"/>
  <c r="D130" i="75"/>
  <c r="D132" i="75" s="1"/>
  <c r="F32" i="75"/>
  <c r="D74" i="74"/>
  <c r="F72" i="74"/>
  <c r="N70" i="74"/>
  <c r="J70" i="74"/>
  <c r="R70" i="74"/>
  <c r="K70" i="74"/>
  <c r="Q70" i="74"/>
  <c r="I70" i="74"/>
  <c r="M70" i="74"/>
  <c r="G70" i="74"/>
  <c r="O70" i="74"/>
  <c r="S70" i="74"/>
  <c r="H70" i="74"/>
  <c r="P70" i="74"/>
  <c r="L70" i="74"/>
  <c r="T70" i="74"/>
  <c r="V27" i="81" l="1"/>
  <c r="T27" i="81"/>
  <c r="L27" i="81"/>
  <c r="S27" i="81"/>
  <c r="R27" i="81"/>
  <c r="W27" i="81"/>
  <c r="O27" i="81"/>
  <c r="N27" i="81"/>
  <c r="P27" i="81"/>
  <c r="M27" i="81"/>
  <c r="Y27" i="81"/>
  <c r="X27" i="81"/>
  <c r="U27" i="81"/>
  <c r="Q27" i="81"/>
  <c r="K29" i="81"/>
  <c r="K31" i="80"/>
  <c r="T29" i="80"/>
  <c r="L29" i="80"/>
  <c r="S29" i="80"/>
  <c r="X29" i="80"/>
  <c r="P29" i="80"/>
  <c r="W29" i="80"/>
  <c r="O29" i="80"/>
  <c r="R29" i="80"/>
  <c r="U29" i="80"/>
  <c r="Q29" i="80"/>
  <c r="V29" i="80"/>
  <c r="N29" i="80"/>
  <c r="M29" i="80"/>
  <c r="Y29" i="80"/>
  <c r="V25" i="79"/>
  <c r="U25" i="79"/>
  <c r="M25" i="79"/>
  <c r="R25" i="79"/>
  <c r="X25" i="79"/>
  <c r="T25" i="79"/>
  <c r="L25" i="79"/>
  <c r="S25" i="79"/>
  <c r="P25" i="79"/>
  <c r="Y25" i="79"/>
  <c r="Q25" i="79"/>
  <c r="W25" i="79"/>
  <c r="O25" i="79"/>
  <c r="N25" i="79"/>
  <c r="K27" i="79"/>
  <c r="O27" i="70"/>
  <c r="Y27" i="70"/>
  <c r="S27" i="70"/>
  <c r="X27" i="70"/>
  <c r="Q27" i="70"/>
  <c r="R27" i="70"/>
  <c r="T27" i="70"/>
  <c r="V27" i="70"/>
  <c r="W27" i="70"/>
  <c r="L27" i="70"/>
  <c r="N27" i="70"/>
  <c r="M27" i="70"/>
  <c r="P27" i="70"/>
  <c r="U27" i="70"/>
  <c r="K29" i="70"/>
  <c r="N128" i="75"/>
  <c r="M128" i="75"/>
  <c r="R128" i="75"/>
  <c r="J128" i="75"/>
  <c r="Q128" i="75"/>
  <c r="I128" i="75"/>
  <c r="T128" i="75"/>
  <c r="L128" i="75"/>
  <c r="K128" i="75"/>
  <c r="O128" i="75"/>
  <c r="H128" i="75"/>
  <c r="S128" i="75"/>
  <c r="P128" i="75"/>
  <c r="G128" i="75"/>
  <c r="T32" i="75"/>
  <c r="L32" i="75"/>
  <c r="P32" i="75"/>
  <c r="H32" i="75"/>
  <c r="N32" i="75"/>
  <c r="S32" i="75"/>
  <c r="I32" i="75"/>
  <c r="G32" i="75"/>
  <c r="R32" i="75"/>
  <c r="Q32" i="75"/>
  <c r="O32" i="75"/>
  <c r="M32" i="75"/>
  <c r="K32" i="75"/>
  <c r="J32" i="75"/>
  <c r="M26" i="78"/>
  <c r="T26" i="78"/>
  <c r="L26" i="78"/>
  <c r="S26" i="78"/>
  <c r="K26" i="78"/>
  <c r="R26" i="78"/>
  <c r="J26" i="78"/>
  <c r="Q26" i="78"/>
  <c r="I26" i="78"/>
  <c r="P26" i="78"/>
  <c r="H26" i="78"/>
  <c r="N26" i="78"/>
  <c r="O26" i="78"/>
  <c r="G26" i="78"/>
  <c r="F28" i="78"/>
  <c r="D30" i="78"/>
  <c r="D134" i="75"/>
  <c r="F132" i="75"/>
  <c r="F130" i="75"/>
  <c r="F34" i="75"/>
  <c r="N72" i="74"/>
  <c r="J72" i="74"/>
  <c r="I72" i="74"/>
  <c r="G72" i="74"/>
  <c r="O72" i="74"/>
  <c r="H72" i="74"/>
  <c r="Q72" i="74"/>
  <c r="P72" i="74"/>
  <c r="R72" i="74"/>
  <c r="L72" i="74"/>
  <c r="S72" i="74"/>
  <c r="T72" i="74"/>
  <c r="K72" i="74"/>
  <c r="M72" i="74"/>
  <c r="F74" i="74"/>
  <c r="D76" i="74"/>
  <c r="V29" i="81" l="1"/>
  <c r="T29" i="81"/>
  <c r="L29" i="81"/>
  <c r="S29" i="81"/>
  <c r="R29" i="81"/>
  <c r="W29" i="81"/>
  <c r="O29" i="81"/>
  <c r="N29" i="81"/>
  <c r="U29" i="81"/>
  <c r="M29" i="81"/>
  <c r="Q29" i="81"/>
  <c r="P29" i="81"/>
  <c r="Y29" i="81"/>
  <c r="X29" i="81"/>
  <c r="K31" i="81"/>
  <c r="K33" i="80"/>
  <c r="T31" i="80"/>
  <c r="L31" i="80"/>
  <c r="S31" i="80"/>
  <c r="X31" i="80"/>
  <c r="P31" i="80"/>
  <c r="W31" i="80"/>
  <c r="O31" i="80"/>
  <c r="R31" i="80"/>
  <c r="Q31" i="80"/>
  <c r="Y31" i="80"/>
  <c r="N31" i="80"/>
  <c r="U31" i="80"/>
  <c r="M31" i="80"/>
  <c r="V31" i="80"/>
  <c r="V27" i="79"/>
  <c r="U27" i="79"/>
  <c r="M27" i="79"/>
  <c r="T27" i="79"/>
  <c r="L27" i="79"/>
  <c r="S27" i="79"/>
  <c r="R27" i="79"/>
  <c r="Y27" i="79"/>
  <c r="Q27" i="79"/>
  <c r="X27" i="79"/>
  <c r="P27" i="79"/>
  <c r="W27" i="79"/>
  <c r="O27" i="79"/>
  <c r="N27" i="79"/>
  <c r="K29" i="79"/>
  <c r="L29" i="70"/>
  <c r="V29" i="70"/>
  <c r="N29" i="70"/>
  <c r="M29" i="70"/>
  <c r="Y29" i="70"/>
  <c r="Q29" i="70"/>
  <c r="U29" i="70"/>
  <c r="S29" i="70"/>
  <c r="T29" i="70"/>
  <c r="R29" i="70"/>
  <c r="W29" i="70"/>
  <c r="X29" i="70"/>
  <c r="P29" i="70"/>
  <c r="O29" i="70"/>
  <c r="K31" i="70"/>
  <c r="N34" i="75"/>
  <c r="R34" i="75"/>
  <c r="J34" i="75"/>
  <c r="K34" i="75"/>
  <c r="P34" i="75"/>
  <c r="H34" i="75"/>
  <c r="T34" i="75"/>
  <c r="G34" i="75"/>
  <c r="S34" i="75"/>
  <c r="Q34" i="75"/>
  <c r="L34" i="75"/>
  <c r="I34" i="75"/>
  <c r="O34" i="75"/>
  <c r="M34" i="75"/>
  <c r="P130" i="75"/>
  <c r="H130" i="75"/>
  <c r="O130" i="75"/>
  <c r="G130" i="75"/>
  <c r="T130" i="75"/>
  <c r="L130" i="75"/>
  <c r="S130" i="75"/>
  <c r="K130" i="75"/>
  <c r="N130" i="75"/>
  <c r="M130" i="75"/>
  <c r="J130" i="75"/>
  <c r="I130" i="75"/>
  <c r="Q130" i="75"/>
  <c r="R130" i="75"/>
  <c r="R132" i="75"/>
  <c r="J132" i="75"/>
  <c r="Q132" i="75"/>
  <c r="I132" i="75"/>
  <c r="N132" i="75"/>
  <c r="M132" i="75"/>
  <c r="H132" i="75"/>
  <c r="P132" i="75"/>
  <c r="O132" i="75"/>
  <c r="T132" i="75"/>
  <c r="K132" i="75"/>
  <c r="G132" i="75"/>
  <c r="S132" i="75"/>
  <c r="L132" i="75"/>
  <c r="D32" i="78"/>
  <c r="F30" i="78"/>
  <c r="T28" i="78"/>
  <c r="L28" i="78"/>
  <c r="S28" i="78"/>
  <c r="K28" i="78"/>
  <c r="R28" i="78"/>
  <c r="J28" i="78"/>
  <c r="Q28" i="78"/>
  <c r="I28" i="78"/>
  <c r="P28" i="78"/>
  <c r="H28" i="78"/>
  <c r="O28" i="78"/>
  <c r="G28" i="78"/>
  <c r="M28" i="78"/>
  <c r="N28" i="78"/>
  <c r="D136" i="75"/>
  <c r="D138" i="75" s="1"/>
  <c r="F134" i="75"/>
  <c r="F36" i="75"/>
  <c r="F76" i="74"/>
  <c r="D78" i="74"/>
  <c r="I74" i="74"/>
  <c r="K74" i="74"/>
  <c r="N74" i="74"/>
  <c r="S74" i="74"/>
  <c r="M74" i="74"/>
  <c r="G74" i="74"/>
  <c r="O74" i="74"/>
  <c r="P74" i="74"/>
  <c r="H74" i="74"/>
  <c r="Q74" i="74"/>
  <c r="R74" i="74"/>
  <c r="L74" i="74"/>
  <c r="T74" i="74"/>
  <c r="J74" i="74"/>
  <c r="K33" i="81" l="1"/>
  <c r="T31" i="81"/>
  <c r="L31" i="81"/>
  <c r="S31" i="81"/>
  <c r="R31" i="81"/>
  <c r="W31" i="81"/>
  <c r="O31" i="81"/>
  <c r="V31" i="81"/>
  <c r="N31" i="81"/>
  <c r="Y31" i="81"/>
  <c r="X31" i="81"/>
  <c r="P31" i="81"/>
  <c r="U31" i="81"/>
  <c r="Q31" i="81"/>
  <c r="M31" i="81"/>
  <c r="K35" i="80"/>
  <c r="T33" i="80"/>
  <c r="L33" i="80"/>
  <c r="S33" i="80"/>
  <c r="X33" i="80"/>
  <c r="P33" i="80"/>
  <c r="W33" i="80"/>
  <c r="O33" i="80"/>
  <c r="R33" i="80"/>
  <c r="V33" i="80"/>
  <c r="Q33" i="80"/>
  <c r="N33" i="80"/>
  <c r="Y33" i="80"/>
  <c r="M33" i="80"/>
  <c r="U33" i="80"/>
  <c r="V29" i="79"/>
  <c r="U29" i="79"/>
  <c r="M29" i="79"/>
  <c r="T29" i="79"/>
  <c r="L29" i="79"/>
  <c r="R29" i="79"/>
  <c r="S29" i="79"/>
  <c r="Y29" i="79"/>
  <c r="Q29" i="79"/>
  <c r="X29" i="79"/>
  <c r="P29" i="79"/>
  <c r="W29" i="79"/>
  <c r="O29" i="79"/>
  <c r="N29" i="79"/>
  <c r="K31" i="79"/>
  <c r="M31" i="70"/>
  <c r="P31" i="70"/>
  <c r="Q31" i="70"/>
  <c r="Y31" i="70"/>
  <c r="N31" i="70"/>
  <c r="S31" i="70"/>
  <c r="U31" i="70"/>
  <c r="X31" i="70"/>
  <c r="W31" i="70"/>
  <c r="L31" i="70"/>
  <c r="T31" i="70"/>
  <c r="R31" i="70"/>
  <c r="O31" i="70"/>
  <c r="V31" i="70"/>
  <c r="K33" i="70"/>
  <c r="P36" i="75"/>
  <c r="H36" i="75"/>
  <c r="T36" i="75"/>
  <c r="L36" i="75"/>
  <c r="R36" i="75"/>
  <c r="G36" i="75"/>
  <c r="Q36" i="75"/>
  <c r="M36" i="75"/>
  <c r="K36" i="75"/>
  <c r="I36" i="75"/>
  <c r="S36" i="75"/>
  <c r="O36" i="75"/>
  <c r="N36" i="75"/>
  <c r="J36" i="75"/>
  <c r="T134" i="75"/>
  <c r="L134" i="75"/>
  <c r="S134" i="75"/>
  <c r="K134" i="75"/>
  <c r="R134" i="75"/>
  <c r="P134" i="75"/>
  <c r="H134" i="75"/>
  <c r="O134" i="75"/>
  <c r="G134" i="75"/>
  <c r="J134" i="75"/>
  <c r="I134" i="75"/>
  <c r="Q134" i="75"/>
  <c r="M134" i="75"/>
  <c r="N134" i="75"/>
  <c r="S30" i="78"/>
  <c r="K30" i="78"/>
  <c r="R30" i="78"/>
  <c r="J30" i="78"/>
  <c r="Q30" i="78"/>
  <c r="I30" i="78"/>
  <c r="P30" i="78"/>
  <c r="H30" i="78"/>
  <c r="O30" i="78"/>
  <c r="G30" i="78"/>
  <c r="N30" i="78"/>
  <c r="T30" i="78"/>
  <c r="L30" i="78"/>
  <c r="M30" i="78"/>
  <c r="D34" i="78"/>
  <c r="F32" i="78"/>
  <c r="F136" i="75"/>
  <c r="F138" i="75"/>
  <c r="F38" i="75"/>
  <c r="F78" i="74"/>
  <c r="D80" i="74"/>
  <c r="K76" i="74"/>
  <c r="J76" i="74"/>
  <c r="S76" i="74"/>
  <c r="N76" i="74"/>
  <c r="L76" i="74"/>
  <c r="Q76" i="74"/>
  <c r="T76" i="74"/>
  <c r="I76" i="74"/>
  <c r="R76" i="74"/>
  <c r="M76" i="74"/>
  <c r="P76" i="74"/>
  <c r="G76" i="74"/>
  <c r="O76" i="74"/>
  <c r="H76" i="74"/>
  <c r="V33" i="81" l="1"/>
  <c r="T33" i="81"/>
  <c r="L33" i="81"/>
  <c r="S33" i="81"/>
  <c r="R33" i="81"/>
  <c r="W33" i="81"/>
  <c r="O33" i="81"/>
  <c r="N33" i="81"/>
  <c r="P33" i="81"/>
  <c r="U33" i="81"/>
  <c r="X33" i="81"/>
  <c r="Y33" i="81"/>
  <c r="Q33" i="81"/>
  <c r="M33" i="81"/>
  <c r="K35" i="81"/>
  <c r="K37" i="80"/>
  <c r="T35" i="80"/>
  <c r="L35" i="80"/>
  <c r="S35" i="80"/>
  <c r="X35" i="80"/>
  <c r="P35" i="80"/>
  <c r="W35" i="80"/>
  <c r="O35" i="80"/>
  <c r="R35" i="80"/>
  <c r="Q35" i="80"/>
  <c r="Y35" i="80"/>
  <c r="U35" i="80"/>
  <c r="N35" i="80"/>
  <c r="V35" i="80"/>
  <c r="M35" i="80"/>
  <c r="U31" i="79"/>
  <c r="M31" i="79"/>
  <c r="T31" i="79"/>
  <c r="L31" i="79"/>
  <c r="S31" i="79"/>
  <c r="R31" i="79"/>
  <c r="Y31" i="79"/>
  <c r="Q31" i="79"/>
  <c r="X31" i="79"/>
  <c r="P31" i="79"/>
  <c r="W31" i="79"/>
  <c r="O31" i="79"/>
  <c r="V31" i="79"/>
  <c r="N31" i="79"/>
  <c r="K33" i="79"/>
  <c r="S33" i="70"/>
  <c r="O33" i="70"/>
  <c r="L33" i="70"/>
  <c r="P33" i="70"/>
  <c r="T33" i="70"/>
  <c r="N33" i="70"/>
  <c r="Q33" i="70"/>
  <c r="R33" i="70"/>
  <c r="M33" i="70"/>
  <c r="U33" i="70"/>
  <c r="V33" i="70"/>
  <c r="X33" i="70"/>
  <c r="W33" i="70"/>
  <c r="Y33" i="70"/>
  <c r="K35" i="70"/>
  <c r="R38" i="75"/>
  <c r="J38" i="75"/>
  <c r="N38" i="75"/>
  <c r="O38" i="75"/>
  <c r="M38" i="75"/>
  <c r="T38" i="75"/>
  <c r="I38" i="75"/>
  <c r="S38" i="75"/>
  <c r="H38" i="75"/>
  <c r="P38" i="75"/>
  <c r="L38" i="75"/>
  <c r="K38" i="75"/>
  <c r="G38" i="75"/>
  <c r="Q38" i="75"/>
  <c r="N136" i="75"/>
  <c r="M136" i="75"/>
  <c r="T136" i="75"/>
  <c r="L136" i="75"/>
  <c r="R136" i="75"/>
  <c r="J136" i="75"/>
  <c r="Q136" i="75"/>
  <c r="I136" i="75"/>
  <c r="P136" i="75"/>
  <c r="O136" i="75"/>
  <c r="G136" i="75"/>
  <c r="S136" i="75"/>
  <c r="K136" i="75"/>
  <c r="H136" i="75"/>
  <c r="P138" i="75"/>
  <c r="H138" i="75"/>
  <c r="O138" i="75"/>
  <c r="G138" i="75"/>
  <c r="N138" i="75"/>
  <c r="T138" i="75"/>
  <c r="L138" i="75"/>
  <c r="S138" i="75"/>
  <c r="K138" i="75"/>
  <c r="M138" i="75"/>
  <c r="J138" i="75"/>
  <c r="R138" i="75"/>
  <c r="Q138" i="75"/>
  <c r="I138" i="75"/>
  <c r="R32" i="78"/>
  <c r="J32" i="78"/>
  <c r="Q32" i="78"/>
  <c r="I32" i="78"/>
  <c r="P32" i="78"/>
  <c r="H32" i="78"/>
  <c r="O32" i="78"/>
  <c r="G32" i="78"/>
  <c r="N32" i="78"/>
  <c r="M32" i="78"/>
  <c r="S32" i="78"/>
  <c r="K32" i="78"/>
  <c r="T32" i="78"/>
  <c r="L32" i="78"/>
  <c r="D36" i="78"/>
  <c r="F34" i="78"/>
  <c r="F40" i="75"/>
  <c r="F80" i="74"/>
  <c r="D82" i="74"/>
  <c r="N78" i="74"/>
  <c r="R78" i="74"/>
  <c r="S78" i="74"/>
  <c r="Q78" i="74"/>
  <c r="K78" i="74"/>
  <c r="I78" i="74"/>
  <c r="J78" i="74"/>
  <c r="H78" i="74"/>
  <c r="P78" i="74"/>
  <c r="L78" i="74"/>
  <c r="T78" i="74"/>
  <c r="M78" i="74"/>
  <c r="G78" i="74"/>
  <c r="O78" i="74"/>
  <c r="T35" i="81" l="1"/>
  <c r="L35" i="81"/>
  <c r="S35" i="81"/>
  <c r="R35" i="81"/>
  <c r="W35" i="81"/>
  <c r="O35" i="81"/>
  <c r="V35" i="81"/>
  <c r="N35" i="81"/>
  <c r="U35" i="81"/>
  <c r="P35" i="81"/>
  <c r="M35" i="81"/>
  <c r="Y35" i="81"/>
  <c r="X35" i="81"/>
  <c r="Q35" i="81"/>
  <c r="K37" i="81"/>
  <c r="K39" i="80"/>
  <c r="T37" i="80"/>
  <c r="L37" i="80"/>
  <c r="S37" i="80"/>
  <c r="X37" i="80"/>
  <c r="P37" i="80"/>
  <c r="W37" i="80"/>
  <c r="O37" i="80"/>
  <c r="R37" i="80"/>
  <c r="U37" i="80"/>
  <c r="Q37" i="80"/>
  <c r="N37" i="80"/>
  <c r="Y37" i="80"/>
  <c r="M37" i="80"/>
  <c r="V37" i="80"/>
  <c r="K35" i="79"/>
  <c r="N33" i="79"/>
  <c r="U33" i="79"/>
  <c r="M33" i="79"/>
  <c r="R33" i="79"/>
  <c r="T33" i="79"/>
  <c r="L33" i="79"/>
  <c r="S33" i="79"/>
  <c r="Y33" i="79"/>
  <c r="Q33" i="79"/>
  <c r="X33" i="79"/>
  <c r="P33" i="79"/>
  <c r="W33" i="79"/>
  <c r="O33" i="79"/>
  <c r="V33" i="79"/>
  <c r="L35" i="70"/>
  <c r="R35" i="70"/>
  <c r="X35" i="70"/>
  <c r="M35" i="70"/>
  <c r="V35" i="70"/>
  <c r="Q35" i="70"/>
  <c r="U35" i="70"/>
  <c r="T35" i="70"/>
  <c r="P35" i="70"/>
  <c r="N35" i="70"/>
  <c r="O35" i="70"/>
  <c r="S35" i="70"/>
  <c r="Y35" i="70"/>
  <c r="W35" i="70"/>
  <c r="K37" i="70"/>
  <c r="T40" i="75"/>
  <c r="L40" i="75"/>
  <c r="P40" i="75"/>
  <c r="H40" i="75"/>
  <c r="K40" i="75"/>
  <c r="J40" i="75"/>
  <c r="Q40" i="75"/>
  <c r="O40" i="75"/>
  <c r="S40" i="75"/>
  <c r="R40" i="75"/>
  <c r="N40" i="75"/>
  <c r="G40" i="75"/>
  <c r="M40" i="75"/>
  <c r="I40" i="75"/>
  <c r="Q34" i="78"/>
  <c r="I34" i="78"/>
  <c r="P34" i="78"/>
  <c r="H34" i="78"/>
  <c r="O34" i="78"/>
  <c r="G34" i="78"/>
  <c r="N34" i="78"/>
  <c r="M34" i="78"/>
  <c r="T34" i="78"/>
  <c r="L34" i="78"/>
  <c r="R34" i="78"/>
  <c r="J34" i="78"/>
  <c r="S34" i="78"/>
  <c r="K34" i="78"/>
  <c r="D38" i="78"/>
  <c r="F36" i="78"/>
  <c r="F42" i="75"/>
  <c r="F82" i="74"/>
  <c r="D84" i="74"/>
  <c r="K80" i="74"/>
  <c r="P80" i="74"/>
  <c r="J80" i="74"/>
  <c r="M80" i="74"/>
  <c r="L80" i="74"/>
  <c r="S80" i="74"/>
  <c r="T80" i="74"/>
  <c r="I80" i="74"/>
  <c r="N80" i="74"/>
  <c r="G80" i="74"/>
  <c r="Q80" i="74"/>
  <c r="R80" i="74"/>
  <c r="O80" i="74"/>
  <c r="H80" i="74"/>
  <c r="K39" i="81" l="1"/>
  <c r="T37" i="81"/>
  <c r="L37" i="81"/>
  <c r="S37" i="81"/>
  <c r="R37" i="81"/>
  <c r="W37" i="81"/>
  <c r="O37" i="81"/>
  <c r="V37" i="81"/>
  <c r="N37" i="81"/>
  <c r="Y37" i="81"/>
  <c r="U37" i="81"/>
  <c r="Q37" i="81"/>
  <c r="P37" i="81"/>
  <c r="M37" i="81"/>
  <c r="X37" i="81"/>
  <c r="K41" i="80"/>
  <c r="T39" i="80"/>
  <c r="L39" i="80"/>
  <c r="S39" i="80"/>
  <c r="X39" i="80"/>
  <c r="P39" i="80"/>
  <c r="W39" i="80"/>
  <c r="O39" i="80"/>
  <c r="R39" i="80"/>
  <c r="Q39" i="80"/>
  <c r="Y39" i="80"/>
  <c r="N39" i="80"/>
  <c r="U39" i="80"/>
  <c r="M39" i="80"/>
  <c r="V39" i="80"/>
  <c r="N35" i="79"/>
  <c r="U35" i="79"/>
  <c r="M35" i="79"/>
  <c r="T35" i="79"/>
  <c r="L35" i="79"/>
  <c r="R35" i="79"/>
  <c r="S35" i="79"/>
  <c r="Y35" i="79"/>
  <c r="Q35" i="79"/>
  <c r="X35" i="79"/>
  <c r="P35" i="79"/>
  <c r="W35" i="79"/>
  <c r="O35" i="79"/>
  <c r="V35" i="79"/>
  <c r="K37" i="79"/>
  <c r="K39" i="70"/>
  <c r="P37" i="70"/>
  <c r="N37" i="70"/>
  <c r="L37" i="70"/>
  <c r="V37" i="70"/>
  <c r="S37" i="70"/>
  <c r="Q37" i="70"/>
  <c r="M37" i="70"/>
  <c r="W37" i="70"/>
  <c r="Y37" i="70"/>
  <c r="R37" i="70"/>
  <c r="O37" i="70"/>
  <c r="T37" i="70"/>
  <c r="U37" i="70"/>
  <c r="X37" i="70"/>
  <c r="P42" i="75"/>
  <c r="O42" i="75"/>
  <c r="T42" i="75"/>
  <c r="S42" i="75"/>
  <c r="N42" i="75"/>
  <c r="J42" i="75"/>
  <c r="H42" i="75"/>
  <c r="G42" i="75"/>
  <c r="M42" i="75"/>
  <c r="L42" i="75"/>
  <c r="I42" i="75"/>
  <c r="R42" i="75"/>
  <c r="Q42" i="75"/>
  <c r="K42" i="75"/>
  <c r="D40" i="78"/>
  <c r="F38" i="78"/>
  <c r="P36" i="78"/>
  <c r="H36" i="78"/>
  <c r="O36" i="78"/>
  <c r="G36" i="78"/>
  <c r="N36" i="78"/>
  <c r="M36" i="78"/>
  <c r="T36" i="78"/>
  <c r="L36" i="78"/>
  <c r="S36" i="78"/>
  <c r="K36" i="78"/>
  <c r="Q36" i="78"/>
  <c r="I36" i="78"/>
  <c r="J36" i="78"/>
  <c r="R36" i="78"/>
  <c r="F44" i="75"/>
  <c r="D86" i="74"/>
  <c r="F84" i="74"/>
  <c r="J82" i="74"/>
  <c r="N82" i="74"/>
  <c r="I82" i="74"/>
  <c r="Q82" i="74"/>
  <c r="L82" i="74"/>
  <c r="R82" i="74"/>
  <c r="T82" i="74"/>
  <c r="K82" i="74"/>
  <c r="M82" i="74"/>
  <c r="G82" i="74"/>
  <c r="S82" i="74"/>
  <c r="O82" i="74"/>
  <c r="H82" i="74"/>
  <c r="P82" i="74"/>
  <c r="T39" i="81" l="1"/>
  <c r="L39" i="81"/>
  <c r="S39" i="81"/>
  <c r="R39" i="81"/>
  <c r="W39" i="81"/>
  <c r="O39" i="81"/>
  <c r="V39" i="81"/>
  <c r="N39" i="81"/>
  <c r="Y39" i="81"/>
  <c r="X39" i="81"/>
  <c r="P39" i="81"/>
  <c r="U39" i="81"/>
  <c r="Q39" i="81"/>
  <c r="M39" i="81"/>
  <c r="K41" i="81"/>
  <c r="K43" i="80"/>
  <c r="T41" i="80"/>
  <c r="L41" i="80"/>
  <c r="S41" i="80"/>
  <c r="X41" i="80"/>
  <c r="P41" i="80"/>
  <c r="W41" i="80"/>
  <c r="O41" i="80"/>
  <c r="R41" i="80"/>
  <c r="V41" i="80"/>
  <c r="Q41" i="80"/>
  <c r="Y41" i="80"/>
  <c r="N41" i="80"/>
  <c r="M41" i="80"/>
  <c r="U41" i="80"/>
  <c r="U37" i="79"/>
  <c r="M37" i="79"/>
  <c r="T37" i="79"/>
  <c r="L37" i="79"/>
  <c r="S37" i="79"/>
  <c r="R37" i="79"/>
  <c r="Y37" i="79"/>
  <c r="Q37" i="79"/>
  <c r="X37" i="79"/>
  <c r="P37" i="79"/>
  <c r="W37" i="79"/>
  <c r="O37" i="79"/>
  <c r="V37" i="79"/>
  <c r="N37" i="79"/>
  <c r="K39" i="79"/>
  <c r="P39" i="70"/>
  <c r="N39" i="70"/>
  <c r="Q39" i="70"/>
  <c r="M39" i="70"/>
  <c r="X39" i="70"/>
  <c r="S39" i="70"/>
  <c r="L39" i="70"/>
  <c r="U39" i="70"/>
  <c r="V39" i="70"/>
  <c r="O39" i="70"/>
  <c r="Y39" i="70"/>
  <c r="W39" i="70"/>
  <c r="R39" i="70"/>
  <c r="T39" i="70"/>
  <c r="K41" i="70"/>
  <c r="R44" i="75"/>
  <c r="J44" i="75"/>
  <c r="Q44" i="75"/>
  <c r="I44" i="75"/>
  <c r="N44" i="75"/>
  <c r="M44" i="75"/>
  <c r="P44" i="75"/>
  <c r="H44" i="75"/>
  <c r="K44" i="75"/>
  <c r="G44" i="75"/>
  <c r="T44" i="75"/>
  <c r="S44" i="75"/>
  <c r="O44" i="75"/>
  <c r="L44" i="75"/>
  <c r="D42" i="78"/>
  <c r="F40" i="78"/>
  <c r="O38" i="78"/>
  <c r="G38" i="78"/>
  <c r="N38" i="78"/>
  <c r="M38" i="78"/>
  <c r="T38" i="78"/>
  <c r="L38" i="78"/>
  <c r="S38" i="78"/>
  <c r="K38" i="78"/>
  <c r="R38" i="78"/>
  <c r="J38" i="78"/>
  <c r="P38" i="78"/>
  <c r="H38" i="78"/>
  <c r="Q38" i="78"/>
  <c r="I38" i="78"/>
  <c r="F46" i="75"/>
  <c r="Q84" i="74"/>
  <c r="N84" i="74"/>
  <c r="R84" i="74"/>
  <c r="S84" i="74"/>
  <c r="K84" i="74"/>
  <c r="I84" i="74"/>
  <c r="J84" i="74"/>
  <c r="H84" i="74"/>
  <c r="P84" i="74"/>
  <c r="L84" i="74"/>
  <c r="O84" i="74"/>
  <c r="T84" i="74"/>
  <c r="M84" i="74"/>
  <c r="G84" i="74"/>
  <c r="F86" i="74"/>
  <c r="D88" i="74"/>
  <c r="K43" i="81" l="1"/>
  <c r="T41" i="81"/>
  <c r="L41" i="81"/>
  <c r="S41" i="81"/>
  <c r="R41" i="81"/>
  <c r="W41" i="81"/>
  <c r="O41" i="81"/>
  <c r="V41" i="81"/>
  <c r="N41" i="81"/>
  <c r="P41" i="81"/>
  <c r="Y41" i="81"/>
  <c r="X41" i="81"/>
  <c r="U41" i="81"/>
  <c r="Q41" i="81"/>
  <c r="M41" i="81"/>
  <c r="K45" i="80"/>
  <c r="K47" i="80"/>
  <c r="T43" i="80"/>
  <c r="L43" i="80"/>
  <c r="S43" i="80"/>
  <c r="X43" i="80"/>
  <c r="P43" i="80"/>
  <c r="W43" i="80"/>
  <c r="O43" i="80"/>
  <c r="R43" i="80"/>
  <c r="Q43" i="80"/>
  <c r="N43" i="80"/>
  <c r="Y43" i="80"/>
  <c r="V43" i="80"/>
  <c r="U43" i="80"/>
  <c r="M43" i="80"/>
  <c r="V39" i="79"/>
  <c r="U39" i="79"/>
  <c r="M39" i="79"/>
  <c r="T39" i="79"/>
  <c r="L39" i="79"/>
  <c r="R39" i="79"/>
  <c r="S39" i="79"/>
  <c r="Y39" i="79"/>
  <c r="Q39" i="79"/>
  <c r="X39" i="79"/>
  <c r="P39" i="79"/>
  <c r="W39" i="79"/>
  <c r="O39" i="79"/>
  <c r="N39" i="79"/>
  <c r="K41" i="79"/>
  <c r="R41" i="70"/>
  <c r="S41" i="70"/>
  <c r="Y41" i="70"/>
  <c r="X41" i="70"/>
  <c r="L41" i="70"/>
  <c r="O41" i="70"/>
  <c r="T41" i="70"/>
  <c r="Q41" i="70"/>
  <c r="N41" i="70"/>
  <c r="P41" i="70"/>
  <c r="U41" i="70"/>
  <c r="W41" i="70"/>
  <c r="M41" i="70"/>
  <c r="V41" i="70"/>
  <c r="K43" i="70"/>
  <c r="T46" i="75"/>
  <c r="L46" i="75"/>
  <c r="S46" i="75"/>
  <c r="K46" i="75"/>
  <c r="P46" i="75"/>
  <c r="H46" i="75"/>
  <c r="O46" i="75"/>
  <c r="G46" i="75"/>
  <c r="R46" i="75"/>
  <c r="J46" i="75"/>
  <c r="Q46" i="75"/>
  <c r="N46" i="75"/>
  <c r="M46" i="75"/>
  <c r="I46" i="75"/>
  <c r="N40" i="78"/>
  <c r="M40" i="78"/>
  <c r="T40" i="78"/>
  <c r="L40" i="78"/>
  <c r="S40" i="78"/>
  <c r="K40" i="78"/>
  <c r="R40" i="78"/>
  <c r="J40" i="78"/>
  <c r="Q40" i="78"/>
  <c r="I40" i="78"/>
  <c r="O40" i="78"/>
  <c r="G40" i="78"/>
  <c r="P40" i="78"/>
  <c r="H40" i="78"/>
  <c r="D44" i="78"/>
  <c r="F42" i="78"/>
  <c r="F48" i="75"/>
  <c r="D90" i="74"/>
  <c r="F88" i="74"/>
  <c r="I86" i="74"/>
  <c r="S86" i="74"/>
  <c r="L86" i="74"/>
  <c r="N86" i="74"/>
  <c r="G86" i="74"/>
  <c r="Q86" i="74"/>
  <c r="T86" i="74"/>
  <c r="K86" i="74"/>
  <c r="J86" i="74"/>
  <c r="M86" i="74"/>
  <c r="R86" i="74"/>
  <c r="O86" i="74"/>
  <c r="H86" i="74"/>
  <c r="P86" i="74"/>
  <c r="K45" i="81" l="1"/>
  <c r="K47" i="81"/>
  <c r="T43" i="81"/>
  <c r="L43" i="81"/>
  <c r="S43" i="81"/>
  <c r="R43" i="81"/>
  <c r="W43" i="81"/>
  <c r="O43" i="81"/>
  <c r="V43" i="81"/>
  <c r="N43" i="81"/>
  <c r="U43" i="81"/>
  <c r="P43" i="81"/>
  <c r="M43" i="81"/>
  <c r="Y43" i="81"/>
  <c r="X43" i="81"/>
  <c r="Q43" i="81"/>
  <c r="T47" i="80"/>
  <c r="L47" i="80"/>
  <c r="S47" i="80"/>
  <c r="X47" i="80"/>
  <c r="P47" i="80"/>
  <c r="W47" i="80"/>
  <c r="O47" i="80"/>
  <c r="R47" i="80"/>
  <c r="Q47" i="80"/>
  <c r="Y47" i="80"/>
  <c r="N47" i="80"/>
  <c r="M47" i="80"/>
  <c r="V47" i="80"/>
  <c r="U47" i="80"/>
  <c r="T45" i="80"/>
  <c r="L45" i="80"/>
  <c r="S45" i="80"/>
  <c r="X45" i="80"/>
  <c r="P45" i="80"/>
  <c r="W45" i="80"/>
  <c r="O45" i="80"/>
  <c r="R45" i="80"/>
  <c r="Q45" i="80"/>
  <c r="Y45" i="80"/>
  <c r="N45" i="80"/>
  <c r="U45" i="80"/>
  <c r="M45" i="80"/>
  <c r="V45" i="80"/>
  <c r="U41" i="79"/>
  <c r="M41" i="79"/>
  <c r="T41" i="79"/>
  <c r="L41" i="79"/>
  <c r="S41" i="79"/>
  <c r="R41" i="79"/>
  <c r="Y41" i="79"/>
  <c r="Q41" i="79"/>
  <c r="X41" i="79"/>
  <c r="P41" i="79"/>
  <c r="W41" i="79"/>
  <c r="O41" i="79"/>
  <c r="V41" i="79"/>
  <c r="N41" i="79"/>
  <c r="K43" i="79"/>
  <c r="W43" i="70"/>
  <c r="T43" i="70"/>
  <c r="P43" i="70"/>
  <c r="Y43" i="70"/>
  <c r="R43" i="70"/>
  <c r="O43" i="70"/>
  <c r="Q43" i="70"/>
  <c r="N43" i="70"/>
  <c r="M43" i="70"/>
  <c r="U43" i="70"/>
  <c r="S43" i="70"/>
  <c r="V43" i="70"/>
  <c r="L43" i="70"/>
  <c r="X43" i="70"/>
  <c r="K47" i="70"/>
  <c r="K45" i="70"/>
  <c r="N48" i="75"/>
  <c r="M48" i="75"/>
  <c r="R48" i="75"/>
  <c r="J48" i="75"/>
  <c r="Q48" i="75"/>
  <c r="I48" i="75"/>
  <c r="T48" i="75"/>
  <c r="L48" i="75"/>
  <c r="O48" i="75"/>
  <c r="K48" i="75"/>
  <c r="G48" i="75"/>
  <c r="H48" i="75"/>
  <c r="S48" i="75"/>
  <c r="P48" i="75"/>
  <c r="F44" i="78"/>
  <c r="D46" i="78"/>
  <c r="M42" i="78"/>
  <c r="T42" i="78"/>
  <c r="L42" i="78"/>
  <c r="S42" i="78"/>
  <c r="K42" i="78"/>
  <c r="R42" i="78"/>
  <c r="J42" i="78"/>
  <c r="Q42" i="78"/>
  <c r="I42" i="78"/>
  <c r="P42" i="78"/>
  <c r="H42" i="78"/>
  <c r="N42" i="78"/>
  <c r="O42" i="78"/>
  <c r="G42" i="78"/>
  <c r="F50" i="75"/>
  <c r="J88" i="74"/>
  <c r="S88" i="74"/>
  <c r="N88" i="74"/>
  <c r="I88" i="74"/>
  <c r="O88" i="74"/>
  <c r="H88" i="74"/>
  <c r="Q88" i="74"/>
  <c r="P88" i="74"/>
  <c r="K88" i="74"/>
  <c r="R88" i="74"/>
  <c r="L88" i="74"/>
  <c r="T88" i="74"/>
  <c r="M88" i="74"/>
  <c r="G88" i="74"/>
  <c r="F90" i="74"/>
  <c r="D92" i="74"/>
  <c r="T45" i="81" l="1"/>
  <c r="L45" i="81"/>
  <c r="S45" i="81"/>
  <c r="R45" i="81"/>
  <c r="W45" i="81"/>
  <c r="O45" i="81"/>
  <c r="V45" i="81"/>
  <c r="N45" i="81"/>
  <c r="Y45" i="81"/>
  <c r="X45" i="81"/>
  <c r="U45" i="81"/>
  <c r="Q45" i="81"/>
  <c r="M45" i="81"/>
  <c r="P45" i="81"/>
  <c r="V47" i="81"/>
  <c r="T47" i="81"/>
  <c r="L47" i="81"/>
  <c r="S47" i="81"/>
  <c r="R47" i="81"/>
  <c r="W47" i="81"/>
  <c r="O47" i="81"/>
  <c r="N47" i="81"/>
  <c r="Y47" i="81"/>
  <c r="Q47" i="81"/>
  <c r="X47" i="81"/>
  <c r="P47" i="81"/>
  <c r="U47" i="81"/>
  <c r="M47" i="81"/>
  <c r="R49" i="80"/>
  <c r="R50" i="80"/>
  <c r="O50" i="80"/>
  <c r="O49" i="80"/>
  <c r="V49" i="80"/>
  <c r="V50" i="80"/>
  <c r="P49" i="80"/>
  <c r="P50" i="80"/>
  <c r="X50" i="80"/>
  <c r="X49" i="80"/>
  <c r="M50" i="80"/>
  <c r="M49" i="80"/>
  <c r="N50" i="80"/>
  <c r="N49" i="80"/>
  <c r="S50" i="80"/>
  <c r="S49" i="80"/>
  <c r="U49" i="80"/>
  <c r="U50" i="80"/>
  <c r="Y49" i="80"/>
  <c r="Y50" i="80"/>
  <c r="L49" i="80"/>
  <c r="L50" i="80"/>
  <c r="W50" i="80"/>
  <c r="W49" i="80"/>
  <c r="Q49" i="80"/>
  <c r="Q50" i="80"/>
  <c r="T50" i="80"/>
  <c r="T49" i="80"/>
  <c r="U43" i="79"/>
  <c r="M43" i="79"/>
  <c r="T43" i="79"/>
  <c r="L43" i="79"/>
  <c r="S43" i="79"/>
  <c r="R43" i="79"/>
  <c r="Y43" i="79"/>
  <c r="Q43" i="79"/>
  <c r="X43" i="79"/>
  <c r="P43" i="79"/>
  <c r="W43" i="79"/>
  <c r="O43" i="79"/>
  <c r="V43" i="79"/>
  <c r="N43" i="79"/>
  <c r="K45" i="79"/>
  <c r="K47" i="79"/>
  <c r="X45" i="70"/>
  <c r="N45" i="70"/>
  <c r="Q45" i="70"/>
  <c r="V45" i="70"/>
  <c r="O45" i="70"/>
  <c r="U45" i="70"/>
  <c r="Y45" i="70"/>
  <c r="M45" i="70"/>
  <c r="T45" i="70"/>
  <c r="L45" i="70"/>
  <c r="S45" i="70"/>
  <c r="S49" i="70" s="1"/>
  <c r="R45" i="70"/>
  <c r="P45" i="70"/>
  <c r="W45" i="70"/>
  <c r="R47" i="70"/>
  <c r="T47" i="70"/>
  <c r="U47" i="70"/>
  <c r="S47" i="70"/>
  <c r="Q47" i="70"/>
  <c r="Q50" i="70" s="1"/>
  <c r="L47" i="70"/>
  <c r="L50" i="70" s="1"/>
  <c r="P47" i="70"/>
  <c r="P50" i="70" s="1"/>
  <c r="N47" i="70"/>
  <c r="N50" i="70" s="1"/>
  <c r="O47" i="70"/>
  <c r="O50" i="70" s="1"/>
  <c r="X47" i="70"/>
  <c r="Y47" i="70"/>
  <c r="Y50" i="70" s="1"/>
  <c r="V47" i="70"/>
  <c r="W47" i="70"/>
  <c r="M47" i="70"/>
  <c r="P50" i="75"/>
  <c r="H50" i="75"/>
  <c r="O50" i="75"/>
  <c r="G50" i="75"/>
  <c r="T50" i="75"/>
  <c r="L50" i="75"/>
  <c r="S50" i="75"/>
  <c r="K50" i="75"/>
  <c r="N50" i="75"/>
  <c r="J50" i="75"/>
  <c r="I50" i="75"/>
  <c r="R50" i="75"/>
  <c r="Q50" i="75"/>
  <c r="M50" i="75"/>
  <c r="T44" i="78"/>
  <c r="L44" i="78"/>
  <c r="S44" i="78"/>
  <c r="K44" i="78"/>
  <c r="R44" i="78"/>
  <c r="J44" i="78"/>
  <c r="Q44" i="78"/>
  <c r="I44" i="78"/>
  <c r="P44" i="78"/>
  <c r="H44" i="78"/>
  <c r="O44" i="78"/>
  <c r="G44" i="78"/>
  <c r="M44" i="78"/>
  <c r="N44" i="78"/>
  <c r="D48" i="78"/>
  <c r="F46" i="78"/>
  <c r="F52" i="75"/>
  <c r="D94" i="74"/>
  <c r="F92" i="74"/>
  <c r="N90" i="74"/>
  <c r="S90" i="74"/>
  <c r="K90" i="74"/>
  <c r="O90" i="74"/>
  <c r="P90" i="74"/>
  <c r="T90" i="74"/>
  <c r="G90" i="74"/>
  <c r="J90" i="74"/>
  <c r="H90" i="74"/>
  <c r="M90" i="74"/>
  <c r="I90" i="74"/>
  <c r="R90" i="74"/>
  <c r="Q90" i="74"/>
  <c r="L90" i="74"/>
  <c r="X50" i="70" l="1"/>
  <c r="T49" i="81"/>
  <c r="T50" i="81"/>
  <c r="N50" i="81"/>
  <c r="N49" i="81"/>
  <c r="O49" i="81"/>
  <c r="O50" i="81"/>
  <c r="V50" i="81"/>
  <c r="V49" i="81"/>
  <c r="Y49" i="81"/>
  <c r="Y50" i="81"/>
  <c r="U49" i="81"/>
  <c r="U50" i="81"/>
  <c r="R50" i="81"/>
  <c r="R49" i="81"/>
  <c r="M50" i="81"/>
  <c r="M49" i="81"/>
  <c r="P49" i="81"/>
  <c r="P50" i="81"/>
  <c r="S49" i="81"/>
  <c r="S50" i="81"/>
  <c r="Q50" i="81"/>
  <c r="Q49" i="81"/>
  <c r="W49" i="81"/>
  <c r="W50" i="81"/>
  <c r="X49" i="81"/>
  <c r="X50" i="81"/>
  <c r="L49" i="81"/>
  <c r="L50" i="81"/>
  <c r="K50" i="80"/>
  <c r="U47" i="79"/>
  <c r="M47" i="79"/>
  <c r="T47" i="79"/>
  <c r="L47" i="79"/>
  <c r="R47" i="79"/>
  <c r="S47" i="79"/>
  <c r="Y47" i="79"/>
  <c r="Q47" i="79"/>
  <c r="X47" i="79"/>
  <c r="P47" i="79"/>
  <c r="W47" i="79"/>
  <c r="O47" i="79"/>
  <c r="V47" i="79"/>
  <c r="N47" i="79"/>
  <c r="U45" i="79"/>
  <c r="M45" i="79"/>
  <c r="R45" i="79"/>
  <c r="T45" i="79"/>
  <c r="L45" i="79"/>
  <c r="S45" i="79"/>
  <c r="Y45" i="79"/>
  <c r="Q45" i="79"/>
  <c r="X45" i="79"/>
  <c r="P45" i="79"/>
  <c r="W45" i="79"/>
  <c r="O45" i="79"/>
  <c r="V45" i="79"/>
  <c r="N45" i="79"/>
  <c r="R50" i="70"/>
  <c r="U50" i="70"/>
  <c r="T49" i="70"/>
  <c r="T50" i="70"/>
  <c r="Y49" i="70"/>
  <c r="O49" i="70"/>
  <c r="M49" i="70"/>
  <c r="M50" i="70"/>
  <c r="Q49" i="70"/>
  <c r="W49" i="70"/>
  <c r="W50" i="70"/>
  <c r="V49" i="70"/>
  <c r="V50" i="70"/>
  <c r="S50" i="70"/>
  <c r="L49" i="70"/>
  <c r="X49" i="70"/>
  <c r="N49" i="70"/>
  <c r="U49" i="70"/>
  <c r="P49" i="70"/>
  <c r="R49" i="70"/>
  <c r="R52" i="75"/>
  <c r="J52" i="75"/>
  <c r="Q52" i="75"/>
  <c r="I52" i="75"/>
  <c r="N52" i="75"/>
  <c r="M52" i="75"/>
  <c r="H52" i="75"/>
  <c r="P52" i="75"/>
  <c r="S52" i="75"/>
  <c r="O52" i="75"/>
  <c r="G52" i="75"/>
  <c r="T52" i="75"/>
  <c r="L52" i="75"/>
  <c r="K52" i="75"/>
  <c r="S46" i="78"/>
  <c r="K46" i="78"/>
  <c r="R46" i="78"/>
  <c r="J46" i="78"/>
  <c r="Q46" i="78"/>
  <c r="I46" i="78"/>
  <c r="P46" i="78"/>
  <c r="H46" i="78"/>
  <c r="O46" i="78"/>
  <c r="G46" i="78"/>
  <c r="N46" i="78"/>
  <c r="T46" i="78"/>
  <c r="L46" i="78"/>
  <c r="M46" i="78"/>
  <c r="D50" i="78"/>
  <c r="F48" i="78"/>
  <c r="F54" i="75"/>
  <c r="I92" i="74"/>
  <c r="O92" i="74"/>
  <c r="G92" i="74"/>
  <c r="R92" i="74"/>
  <c r="H92" i="74"/>
  <c r="T92" i="74"/>
  <c r="P92" i="74"/>
  <c r="S92" i="74"/>
  <c r="Q92" i="74"/>
  <c r="K92" i="74"/>
  <c r="L92" i="74"/>
  <c r="N92" i="74"/>
  <c r="M92" i="74"/>
  <c r="J92" i="74"/>
  <c r="F94" i="74"/>
  <c r="D96" i="74"/>
  <c r="K50" i="81" l="1"/>
  <c r="S49" i="79"/>
  <c r="S50" i="79"/>
  <c r="Y50" i="79"/>
  <c r="Y49" i="79"/>
  <c r="N49" i="79"/>
  <c r="N50" i="79"/>
  <c r="R49" i="79"/>
  <c r="R50" i="79"/>
  <c r="O50" i="79"/>
  <c r="O49" i="79"/>
  <c r="L49" i="79"/>
  <c r="L50" i="79"/>
  <c r="W49" i="79"/>
  <c r="W50" i="79"/>
  <c r="T50" i="79"/>
  <c r="T49" i="79"/>
  <c r="Q50" i="79"/>
  <c r="Q49" i="79"/>
  <c r="P49" i="79"/>
  <c r="P50" i="79"/>
  <c r="M50" i="79"/>
  <c r="M49" i="79"/>
  <c r="V49" i="79"/>
  <c r="V50" i="79"/>
  <c r="X50" i="79"/>
  <c r="X49" i="79"/>
  <c r="U50" i="79"/>
  <c r="U49" i="79"/>
  <c r="K50" i="70"/>
  <c r="T54" i="75"/>
  <c r="L54" i="75"/>
  <c r="S54" i="75"/>
  <c r="K54" i="75"/>
  <c r="P54" i="75"/>
  <c r="H54" i="75"/>
  <c r="O54" i="75"/>
  <c r="G54" i="75"/>
  <c r="J54" i="75"/>
  <c r="R54" i="75"/>
  <c r="N54" i="75"/>
  <c r="M54" i="75"/>
  <c r="Q54" i="75"/>
  <c r="I54" i="75"/>
  <c r="D52" i="78"/>
  <c r="F50" i="78"/>
  <c r="R48" i="78"/>
  <c r="J48" i="78"/>
  <c r="Q48" i="78"/>
  <c r="I48" i="78"/>
  <c r="P48" i="78"/>
  <c r="H48" i="78"/>
  <c r="O48" i="78"/>
  <c r="G48" i="78"/>
  <c r="N48" i="78"/>
  <c r="M48" i="78"/>
  <c r="S48" i="78"/>
  <c r="K48" i="78"/>
  <c r="T48" i="78"/>
  <c r="L48" i="78"/>
  <c r="F56" i="75"/>
  <c r="F96" i="74"/>
  <c r="D98" i="74"/>
  <c r="L94" i="74"/>
  <c r="Q94" i="74"/>
  <c r="N94" i="74"/>
  <c r="P94" i="74"/>
  <c r="G94" i="74"/>
  <c r="S94" i="74"/>
  <c r="H94" i="74"/>
  <c r="T94" i="74"/>
  <c r="I94" i="74"/>
  <c r="K94" i="74"/>
  <c r="M94" i="74"/>
  <c r="O94" i="74"/>
  <c r="J94" i="74"/>
  <c r="R94" i="74"/>
  <c r="K50" i="79" l="1"/>
  <c r="N56" i="75"/>
  <c r="M56" i="75"/>
  <c r="R56" i="75"/>
  <c r="J56" i="75"/>
  <c r="Q56" i="75"/>
  <c r="I56" i="75"/>
  <c r="L56" i="75"/>
  <c r="T56" i="75"/>
  <c r="K56" i="75"/>
  <c r="H56" i="75"/>
  <c r="S56" i="75"/>
  <c r="P56" i="75"/>
  <c r="O56" i="75"/>
  <c r="G56" i="75"/>
  <c r="Q50" i="78"/>
  <c r="I50" i="78"/>
  <c r="P50" i="78"/>
  <c r="H50" i="78"/>
  <c r="O50" i="78"/>
  <c r="G50" i="78"/>
  <c r="N50" i="78"/>
  <c r="M50" i="78"/>
  <c r="T50" i="78"/>
  <c r="L50" i="78"/>
  <c r="R50" i="78"/>
  <c r="J50" i="78"/>
  <c r="K50" i="78"/>
  <c r="S50" i="78"/>
  <c r="D54" i="78"/>
  <c r="F52" i="78"/>
  <c r="F58" i="75"/>
  <c r="F98" i="74"/>
  <c r="D100" i="74"/>
  <c r="H96" i="74"/>
  <c r="G96" i="74"/>
  <c r="L96" i="74"/>
  <c r="N96" i="74"/>
  <c r="Q96" i="74"/>
  <c r="K96" i="74"/>
  <c r="O96" i="74"/>
  <c r="P96" i="74"/>
  <c r="T96" i="74"/>
  <c r="I96" i="74"/>
  <c r="S96" i="74"/>
  <c r="M96" i="74"/>
  <c r="R96" i="74"/>
  <c r="J96" i="74"/>
  <c r="P58" i="75" l="1"/>
  <c r="H58" i="75"/>
  <c r="O58" i="75"/>
  <c r="G58" i="75"/>
  <c r="T58" i="75"/>
  <c r="L58" i="75"/>
  <c r="S58" i="75"/>
  <c r="K58" i="75"/>
  <c r="N58" i="75"/>
  <c r="R58" i="75"/>
  <c r="Q58" i="75"/>
  <c r="I58" i="75"/>
  <c r="M58" i="75"/>
  <c r="J58" i="75"/>
  <c r="P52" i="78"/>
  <c r="H52" i="78"/>
  <c r="O52" i="78"/>
  <c r="G52" i="78"/>
  <c r="N52" i="78"/>
  <c r="M52" i="78"/>
  <c r="T52" i="78"/>
  <c r="L52" i="78"/>
  <c r="S52" i="78"/>
  <c r="K52" i="78"/>
  <c r="Q52" i="78"/>
  <c r="I52" i="78"/>
  <c r="R52" i="78"/>
  <c r="J52" i="78"/>
  <c r="D56" i="78"/>
  <c r="F54" i="78"/>
  <c r="F60" i="75"/>
  <c r="D102" i="74"/>
  <c r="F100" i="74"/>
  <c r="G98" i="74"/>
  <c r="P98" i="74"/>
  <c r="K98" i="74"/>
  <c r="O98" i="74"/>
  <c r="Q98" i="74"/>
  <c r="H98" i="74"/>
  <c r="N98" i="74"/>
  <c r="R98" i="74"/>
  <c r="J98" i="74"/>
  <c r="I98" i="74"/>
  <c r="S98" i="74"/>
  <c r="L98" i="74"/>
  <c r="M98" i="74"/>
  <c r="T98" i="74"/>
  <c r="R60" i="75" l="1"/>
  <c r="J60" i="75"/>
  <c r="Q60" i="75"/>
  <c r="I60" i="75"/>
  <c r="N60" i="75"/>
  <c r="M60" i="75"/>
  <c r="P60" i="75"/>
  <c r="H60" i="75"/>
  <c r="O60" i="75"/>
  <c r="L60" i="75"/>
  <c r="G60" i="75"/>
  <c r="T60" i="75"/>
  <c r="S60" i="75"/>
  <c r="K60" i="75"/>
  <c r="D58" i="78"/>
  <c r="F56" i="78"/>
  <c r="O54" i="78"/>
  <c r="G54" i="78"/>
  <c r="N54" i="78"/>
  <c r="M54" i="78"/>
  <c r="T54" i="78"/>
  <c r="L54" i="78"/>
  <c r="S54" i="78"/>
  <c r="K54" i="78"/>
  <c r="R54" i="78"/>
  <c r="J54" i="78"/>
  <c r="P54" i="78"/>
  <c r="H54" i="78"/>
  <c r="I54" i="78"/>
  <c r="Q54" i="78"/>
  <c r="F62" i="75"/>
  <c r="H100" i="74"/>
  <c r="S100" i="74"/>
  <c r="G100" i="74"/>
  <c r="I100" i="74"/>
  <c r="T100" i="74"/>
  <c r="K100" i="74"/>
  <c r="L100" i="74"/>
  <c r="Q100" i="74"/>
  <c r="M100" i="74"/>
  <c r="O100" i="74"/>
  <c r="P100" i="74"/>
  <c r="J100" i="74"/>
  <c r="R100" i="74"/>
  <c r="N100" i="74"/>
  <c r="F102" i="74"/>
  <c r="D104" i="74"/>
  <c r="T62" i="75" l="1"/>
  <c r="L62" i="75"/>
  <c r="S62" i="75"/>
  <c r="K62" i="75"/>
  <c r="P62" i="75"/>
  <c r="H62" i="75"/>
  <c r="O62" i="75"/>
  <c r="G62" i="75"/>
  <c r="R62" i="75"/>
  <c r="J62" i="75"/>
  <c r="M62" i="75"/>
  <c r="I62" i="75"/>
  <c r="Q62" i="75"/>
  <c r="N62" i="75"/>
  <c r="N56" i="78"/>
  <c r="M56" i="78"/>
  <c r="T56" i="78"/>
  <c r="L56" i="78"/>
  <c r="S56" i="78"/>
  <c r="K56" i="78"/>
  <c r="R56" i="78"/>
  <c r="J56" i="78"/>
  <c r="Q56" i="78"/>
  <c r="I56" i="78"/>
  <c r="O56" i="78"/>
  <c r="G56" i="78"/>
  <c r="P56" i="78"/>
  <c r="H56" i="78"/>
  <c r="D60" i="78"/>
  <c r="F58" i="78"/>
  <c r="F64" i="75"/>
  <c r="D106" i="74"/>
  <c r="F104" i="74"/>
  <c r="K102" i="74"/>
  <c r="R102" i="74"/>
  <c r="L102" i="74"/>
  <c r="N102" i="74"/>
  <c r="P102" i="74"/>
  <c r="G102" i="74"/>
  <c r="T102" i="74"/>
  <c r="H102" i="74"/>
  <c r="Q102" i="74"/>
  <c r="I102" i="74"/>
  <c r="O102" i="74"/>
  <c r="M102" i="74"/>
  <c r="J102" i="74"/>
  <c r="S102" i="74"/>
  <c r="N64" i="75" l="1"/>
  <c r="M64" i="75"/>
  <c r="R64" i="75"/>
  <c r="J64" i="75"/>
  <c r="Q64" i="75"/>
  <c r="I64" i="75"/>
  <c r="T64" i="75"/>
  <c r="L64" i="75"/>
  <c r="S64" i="75"/>
  <c r="P64" i="75"/>
  <c r="H64" i="75"/>
  <c r="G64" i="75"/>
  <c r="O64" i="75"/>
  <c r="K64" i="75"/>
  <c r="D62" i="78"/>
  <c r="F60" i="78"/>
  <c r="M58" i="78"/>
  <c r="T58" i="78"/>
  <c r="L58" i="78"/>
  <c r="S58" i="78"/>
  <c r="K58" i="78"/>
  <c r="R58" i="78"/>
  <c r="J58" i="78"/>
  <c r="Q58" i="78"/>
  <c r="I58" i="78"/>
  <c r="P58" i="78"/>
  <c r="H58" i="78"/>
  <c r="N58" i="78"/>
  <c r="G58" i="78"/>
  <c r="O58" i="78"/>
  <c r="F66" i="75"/>
  <c r="P104" i="74"/>
  <c r="N104" i="74"/>
  <c r="I104" i="74"/>
  <c r="K104" i="74"/>
  <c r="S104" i="74"/>
  <c r="T104" i="74"/>
  <c r="J104" i="74"/>
  <c r="L104" i="74"/>
  <c r="R104" i="74"/>
  <c r="Q104" i="74"/>
  <c r="O104" i="74"/>
  <c r="M104" i="74"/>
  <c r="H104" i="74"/>
  <c r="G104" i="74"/>
  <c r="D108" i="74"/>
  <c r="F106" i="74"/>
  <c r="P66" i="75" l="1"/>
  <c r="H66" i="75"/>
  <c r="O66" i="75"/>
  <c r="G66" i="75"/>
  <c r="T66" i="75"/>
  <c r="L66" i="75"/>
  <c r="S66" i="75"/>
  <c r="K66" i="75"/>
  <c r="N66" i="75"/>
  <c r="Q66" i="75"/>
  <c r="M66" i="75"/>
  <c r="I66" i="75"/>
  <c r="J66" i="75"/>
  <c r="R66" i="75"/>
  <c r="D64" i="78"/>
  <c r="F62" i="78"/>
  <c r="T60" i="78"/>
  <c r="L60" i="78"/>
  <c r="S60" i="78"/>
  <c r="K60" i="78"/>
  <c r="R60" i="78"/>
  <c r="J60" i="78"/>
  <c r="Q60" i="78"/>
  <c r="I60" i="78"/>
  <c r="P60" i="78"/>
  <c r="H60" i="78"/>
  <c r="O60" i="78"/>
  <c r="G60" i="78"/>
  <c r="M60" i="78"/>
  <c r="N60" i="78"/>
  <c r="F68" i="75"/>
  <c r="D110" i="74"/>
  <c r="F108" i="74"/>
  <c r="S106" i="74"/>
  <c r="G106" i="74"/>
  <c r="L106" i="74"/>
  <c r="T106" i="74"/>
  <c r="M106" i="74"/>
  <c r="H106" i="74"/>
  <c r="N106" i="74"/>
  <c r="K106" i="74"/>
  <c r="J106" i="74"/>
  <c r="O106" i="74"/>
  <c r="R106" i="74"/>
  <c r="P106" i="74"/>
  <c r="I106" i="74"/>
  <c r="Q106" i="74"/>
  <c r="R68" i="75" l="1"/>
  <c r="J68" i="75"/>
  <c r="Q68" i="75"/>
  <c r="I68" i="75"/>
  <c r="N68" i="75"/>
  <c r="M68" i="75"/>
  <c r="H68" i="75"/>
  <c r="P68" i="75"/>
  <c r="L68" i="75"/>
  <c r="K68" i="75"/>
  <c r="T68" i="75"/>
  <c r="S68" i="75"/>
  <c r="O68" i="75"/>
  <c r="G68" i="75"/>
  <c r="D66" i="78"/>
  <c r="F64" i="78"/>
  <c r="Q62" i="78"/>
  <c r="I62" i="78"/>
  <c r="P62" i="78"/>
  <c r="H62" i="78"/>
  <c r="O62" i="78"/>
  <c r="G62" i="78"/>
  <c r="T62" i="78"/>
  <c r="L62" i="78"/>
  <c r="S62" i="78"/>
  <c r="K62" i="78"/>
  <c r="R62" i="78"/>
  <c r="N62" i="78"/>
  <c r="M62" i="78"/>
  <c r="J62" i="78"/>
  <c r="F70" i="75"/>
  <c r="M108" i="74"/>
  <c r="J108" i="74"/>
  <c r="Q108" i="74"/>
  <c r="R108" i="74"/>
  <c r="S108" i="74"/>
  <c r="L108" i="74"/>
  <c r="K108" i="74"/>
  <c r="N108" i="74"/>
  <c r="T108" i="74"/>
  <c r="O108" i="74"/>
  <c r="I108" i="74"/>
  <c r="G108" i="74"/>
  <c r="H108" i="74"/>
  <c r="P108" i="74"/>
  <c r="D112" i="74"/>
  <c r="F110" i="74"/>
  <c r="T70" i="75" l="1"/>
  <c r="L70" i="75"/>
  <c r="S70" i="75"/>
  <c r="K70" i="75"/>
  <c r="P70" i="75"/>
  <c r="H70" i="75"/>
  <c r="O70" i="75"/>
  <c r="G70" i="75"/>
  <c r="J70" i="75"/>
  <c r="R70" i="75"/>
  <c r="Q70" i="75"/>
  <c r="I70" i="75"/>
  <c r="N70" i="75"/>
  <c r="M70" i="75"/>
  <c r="P64" i="78"/>
  <c r="H64" i="78"/>
  <c r="O64" i="78"/>
  <c r="G64" i="78"/>
  <c r="N64" i="78"/>
  <c r="S64" i="78"/>
  <c r="K64" i="78"/>
  <c r="R64" i="78"/>
  <c r="J64" i="78"/>
  <c r="T64" i="78"/>
  <c r="Q64" i="78"/>
  <c r="M64" i="78"/>
  <c r="I64" i="78"/>
  <c r="L64" i="78"/>
  <c r="D68" i="78"/>
  <c r="F66" i="78"/>
  <c r="F72" i="75"/>
  <c r="H110" i="74"/>
  <c r="K110" i="74"/>
  <c r="I110" i="74"/>
  <c r="J110" i="74"/>
  <c r="Q110" i="74"/>
  <c r="S110" i="74"/>
  <c r="O110" i="74"/>
  <c r="R110" i="74"/>
  <c r="G110" i="74"/>
  <c r="M110" i="74"/>
  <c r="L110" i="74"/>
  <c r="N110" i="74"/>
  <c r="T110" i="74"/>
  <c r="P110" i="74"/>
  <c r="D114" i="74"/>
  <c r="F112" i="74"/>
  <c r="N72" i="75" l="1"/>
  <c r="M72" i="75"/>
  <c r="R72" i="75"/>
  <c r="J72" i="75"/>
  <c r="Q72" i="75"/>
  <c r="I72" i="75"/>
  <c r="L72" i="75"/>
  <c r="T72" i="75"/>
  <c r="G72" i="75"/>
  <c r="P72" i="75"/>
  <c r="O72" i="75"/>
  <c r="H72" i="75"/>
  <c r="S72" i="75"/>
  <c r="K72" i="75"/>
  <c r="O66" i="78"/>
  <c r="G66" i="78"/>
  <c r="N66" i="78"/>
  <c r="M66" i="78"/>
  <c r="R66" i="78"/>
  <c r="J66" i="78"/>
  <c r="Q66" i="78"/>
  <c r="I66" i="78"/>
  <c r="K66" i="78"/>
  <c r="H66" i="78"/>
  <c r="T66" i="78"/>
  <c r="S66" i="78"/>
  <c r="L66" i="78"/>
  <c r="P66" i="78"/>
  <c r="D70" i="78"/>
  <c r="F68" i="78"/>
  <c r="F74" i="75"/>
  <c r="J112" i="74"/>
  <c r="L112" i="74"/>
  <c r="R112" i="74"/>
  <c r="Q112" i="74"/>
  <c r="S112" i="74"/>
  <c r="G112" i="74"/>
  <c r="N112" i="74"/>
  <c r="M112" i="74"/>
  <c r="P112" i="74"/>
  <c r="O112" i="74"/>
  <c r="I112" i="74"/>
  <c r="H112" i="74"/>
  <c r="K112" i="74"/>
  <c r="T112" i="74"/>
  <c r="D116" i="74"/>
  <c r="F114" i="74"/>
  <c r="P74" i="75" l="1"/>
  <c r="H74" i="75"/>
  <c r="O74" i="75"/>
  <c r="G74" i="75"/>
  <c r="T74" i="75"/>
  <c r="L74" i="75"/>
  <c r="S74" i="75"/>
  <c r="K74" i="75"/>
  <c r="N74" i="75"/>
  <c r="M74" i="75"/>
  <c r="J74" i="75"/>
  <c r="R74" i="75"/>
  <c r="Q74" i="75"/>
  <c r="I74" i="75"/>
  <c r="N68" i="78"/>
  <c r="M68" i="78"/>
  <c r="T68" i="78"/>
  <c r="L68" i="78"/>
  <c r="Q68" i="78"/>
  <c r="I68" i="78"/>
  <c r="P68" i="78"/>
  <c r="H68" i="78"/>
  <c r="O68" i="78"/>
  <c r="K68" i="78"/>
  <c r="J68" i="78"/>
  <c r="G68" i="78"/>
  <c r="R68" i="78"/>
  <c r="S68" i="78"/>
  <c r="F70" i="78"/>
  <c r="D72" i="78"/>
  <c r="F76" i="75"/>
  <c r="J114" i="74"/>
  <c r="G114" i="74"/>
  <c r="R114" i="74"/>
  <c r="H114" i="74"/>
  <c r="I114" i="74"/>
  <c r="K114" i="74"/>
  <c r="M114" i="74"/>
  <c r="O114" i="74"/>
  <c r="N114" i="74"/>
  <c r="P114" i="74"/>
  <c r="S114" i="74"/>
  <c r="Q114" i="74"/>
  <c r="L114" i="74"/>
  <c r="T114" i="74"/>
  <c r="D118" i="74"/>
  <c r="F116" i="74"/>
  <c r="R76" i="75" l="1"/>
  <c r="J76" i="75"/>
  <c r="Q76" i="75"/>
  <c r="I76" i="75"/>
  <c r="N76" i="75"/>
  <c r="M76" i="75"/>
  <c r="P76" i="75"/>
  <c r="H76" i="75"/>
  <c r="T76" i="75"/>
  <c r="S76" i="75"/>
  <c r="K76" i="75"/>
  <c r="G76" i="75"/>
  <c r="O76" i="75"/>
  <c r="L76" i="75"/>
  <c r="M70" i="78"/>
  <c r="T70" i="78"/>
  <c r="L70" i="78"/>
  <c r="S70" i="78"/>
  <c r="K70" i="78"/>
  <c r="P70" i="78"/>
  <c r="H70" i="78"/>
  <c r="O70" i="78"/>
  <c r="G70" i="78"/>
  <c r="R70" i="78"/>
  <c r="Q70" i="78"/>
  <c r="N70" i="78"/>
  <c r="J70" i="78"/>
  <c r="I70" i="78"/>
  <c r="D74" i="78"/>
  <c r="F72" i="78"/>
  <c r="F78" i="75"/>
  <c r="P116" i="74"/>
  <c r="H116" i="74"/>
  <c r="J116" i="74"/>
  <c r="K116" i="74"/>
  <c r="M116" i="74"/>
  <c r="O116" i="74"/>
  <c r="G116" i="74"/>
  <c r="T116" i="74"/>
  <c r="I116" i="74"/>
  <c r="L116" i="74"/>
  <c r="S116" i="74"/>
  <c r="N116" i="74"/>
  <c r="Q116" i="74"/>
  <c r="R116" i="74"/>
  <c r="F118" i="74"/>
  <c r="D120" i="74"/>
  <c r="T78" i="75" l="1"/>
  <c r="L78" i="75"/>
  <c r="S78" i="75"/>
  <c r="K78" i="75"/>
  <c r="P78" i="75"/>
  <c r="H78" i="75"/>
  <c r="O78" i="75"/>
  <c r="G78" i="75"/>
  <c r="R78" i="75"/>
  <c r="J78" i="75"/>
  <c r="Q78" i="75"/>
  <c r="N78" i="75"/>
  <c r="I78" i="75"/>
  <c r="M78" i="75"/>
  <c r="D76" i="78"/>
  <c r="F74" i="78"/>
  <c r="T72" i="78"/>
  <c r="L72" i="78"/>
  <c r="S72" i="78"/>
  <c r="K72" i="78"/>
  <c r="R72" i="78"/>
  <c r="J72" i="78"/>
  <c r="O72" i="78"/>
  <c r="G72" i="78"/>
  <c r="N72" i="78"/>
  <c r="Q72" i="78"/>
  <c r="P72" i="78"/>
  <c r="M72" i="78"/>
  <c r="I72" i="78"/>
  <c r="H72" i="78"/>
  <c r="F80" i="75"/>
  <c r="D122" i="74"/>
  <c r="F120" i="74"/>
  <c r="Q118" i="74"/>
  <c r="I118" i="74"/>
  <c r="J118" i="74"/>
  <c r="K118" i="74"/>
  <c r="L118" i="74"/>
  <c r="S118" i="74"/>
  <c r="O118" i="74"/>
  <c r="R118" i="74"/>
  <c r="G118" i="74"/>
  <c r="P118" i="74"/>
  <c r="T118" i="74"/>
  <c r="H118" i="74"/>
  <c r="N118" i="74"/>
  <c r="M118" i="74"/>
  <c r="N80" i="75" l="1"/>
  <c r="M80" i="75"/>
  <c r="R80" i="75"/>
  <c r="J80" i="75"/>
  <c r="Q80" i="75"/>
  <c r="I80" i="75"/>
  <c r="T80" i="75"/>
  <c r="L80" i="75"/>
  <c r="O80" i="75"/>
  <c r="K80" i="75"/>
  <c r="S80" i="75"/>
  <c r="P80" i="75"/>
  <c r="H80" i="75"/>
  <c r="G80" i="75"/>
  <c r="S74" i="78"/>
  <c r="K74" i="78"/>
  <c r="R74" i="78"/>
  <c r="J74" i="78"/>
  <c r="Q74" i="78"/>
  <c r="I74" i="78"/>
  <c r="N74" i="78"/>
  <c r="M74" i="78"/>
  <c r="G74" i="78"/>
  <c r="T74" i="78"/>
  <c r="P74" i="78"/>
  <c r="O74" i="78"/>
  <c r="H74" i="78"/>
  <c r="L74" i="78"/>
  <c r="F76" i="78"/>
  <c r="D78" i="78"/>
  <c r="F82" i="75"/>
  <c r="J120" i="74"/>
  <c r="H120" i="74"/>
  <c r="R120" i="74"/>
  <c r="Q120" i="74"/>
  <c r="I120" i="74"/>
  <c r="N120" i="74"/>
  <c r="K120" i="74"/>
  <c r="T120" i="74"/>
  <c r="L120" i="74"/>
  <c r="G120" i="74"/>
  <c r="O120" i="74"/>
  <c r="P120" i="74"/>
  <c r="M120" i="74"/>
  <c r="S120" i="74"/>
  <c r="D124" i="74"/>
  <c r="F122" i="74"/>
  <c r="P82" i="75" l="1"/>
  <c r="H82" i="75"/>
  <c r="O82" i="75"/>
  <c r="G82" i="75"/>
  <c r="T82" i="75"/>
  <c r="L82" i="75"/>
  <c r="S82" i="75"/>
  <c r="K82" i="75"/>
  <c r="N82" i="75"/>
  <c r="R82" i="75"/>
  <c r="J82" i="75"/>
  <c r="I82" i="75"/>
  <c r="Q82" i="75"/>
  <c r="M82" i="75"/>
  <c r="F78" i="78"/>
  <c r="D80" i="78"/>
  <c r="R76" i="78"/>
  <c r="J76" i="78"/>
  <c r="Q76" i="78"/>
  <c r="I76" i="78"/>
  <c r="P76" i="78"/>
  <c r="H76" i="78"/>
  <c r="M76" i="78"/>
  <c r="T76" i="78"/>
  <c r="L76" i="78"/>
  <c r="K76" i="78"/>
  <c r="G76" i="78"/>
  <c r="S76" i="78"/>
  <c r="N76" i="78"/>
  <c r="O76" i="78"/>
  <c r="F84" i="75"/>
  <c r="J122" i="74"/>
  <c r="O122" i="74"/>
  <c r="R122" i="74"/>
  <c r="G122" i="74"/>
  <c r="H122" i="74"/>
  <c r="K122" i="74"/>
  <c r="N122" i="74"/>
  <c r="I122" i="74"/>
  <c r="S122" i="74"/>
  <c r="M122" i="74"/>
  <c r="L122" i="74"/>
  <c r="P122" i="74"/>
  <c r="Q122" i="74"/>
  <c r="T122" i="74"/>
  <c r="D126" i="74"/>
  <c r="F124" i="74"/>
  <c r="R84" i="75" l="1"/>
  <c r="J84" i="75"/>
  <c r="Q84" i="75"/>
  <c r="I84" i="75"/>
  <c r="N84" i="75"/>
  <c r="M84" i="75"/>
  <c r="H84" i="75"/>
  <c r="P84" i="75"/>
  <c r="G84" i="75"/>
  <c r="S84" i="75"/>
  <c r="O84" i="75"/>
  <c r="K84" i="75"/>
  <c r="L84" i="75"/>
  <c r="T84" i="75"/>
  <c r="Q78" i="78"/>
  <c r="I78" i="78"/>
  <c r="P78" i="78"/>
  <c r="H78" i="78"/>
  <c r="O78" i="78"/>
  <c r="G78" i="78"/>
  <c r="T78" i="78"/>
  <c r="L78" i="78"/>
  <c r="S78" i="78"/>
  <c r="K78" i="78"/>
  <c r="N78" i="78"/>
  <c r="M78" i="78"/>
  <c r="J78" i="78"/>
  <c r="R78" i="78"/>
  <c r="D82" i="78"/>
  <c r="F80" i="78"/>
  <c r="F86" i="75"/>
  <c r="F126" i="74"/>
  <c r="D128" i="74"/>
  <c r="J124" i="74"/>
  <c r="R124" i="74"/>
  <c r="H124" i="74"/>
  <c r="L124" i="74"/>
  <c r="N124" i="74"/>
  <c r="I124" i="74"/>
  <c r="M124" i="74"/>
  <c r="S124" i="74"/>
  <c r="P124" i="74"/>
  <c r="O124" i="74"/>
  <c r="K124" i="74"/>
  <c r="Q124" i="74"/>
  <c r="T124" i="74"/>
  <c r="G124" i="74"/>
  <c r="T86" i="75" l="1"/>
  <c r="L86" i="75"/>
  <c r="S86" i="75"/>
  <c r="K86" i="75"/>
  <c r="P86" i="75"/>
  <c r="H86" i="75"/>
  <c r="O86" i="75"/>
  <c r="G86" i="75"/>
  <c r="J86" i="75"/>
  <c r="R86" i="75"/>
  <c r="N86" i="75"/>
  <c r="M86" i="75"/>
  <c r="Q86" i="75"/>
  <c r="I86" i="75"/>
  <c r="P80" i="78"/>
  <c r="H80" i="78"/>
  <c r="O80" i="78"/>
  <c r="G80" i="78"/>
  <c r="N80" i="78"/>
  <c r="S80" i="78"/>
  <c r="K80" i="78"/>
  <c r="R80" i="78"/>
  <c r="J80" i="78"/>
  <c r="T80" i="78"/>
  <c r="Q80" i="78"/>
  <c r="M80" i="78"/>
  <c r="L80" i="78"/>
  <c r="I80" i="78"/>
  <c r="D84" i="78"/>
  <c r="F82" i="78"/>
  <c r="F88" i="75"/>
  <c r="D130" i="74"/>
  <c r="F128" i="74"/>
  <c r="Q126" i="74"/>
  <c r="O126" i="74"/>
  <c r="J126" i="74"/>
  <c r="S126" i="74"/>
  <c r="R126" i="74"/>
  <c r="L126" i="74"/>
  <c r="M126" i="74"/>
  <c r="T126" i="74"/>
  <c r="G126" i="74"/>
  <c r="N126" i="74"/>
  <c r="K126" i="74"/>
  <c r="I126" i="74"/>
  <c r="P126" i="74"/>
  <c r="H126" i="74"/>
  <c r="N88" i="75" l="1"/>
  <c r="M88" i="75"/>
  <c r="R88" i="75"/>
  <c r="J88" i="75"/>
  <c r="Q88" i="75"/>
  <c r="I88" i="75"/>
  <c r="L88" i="75"/>
  <c r="T88" i="75"/>
  <c r="S88" i="75"/>
  <c r="K88" i="75"/>
  <c r="H88" i="75"/>
  <c r="P88" i="75"/>
  <c r="O88" i="75"/>
  <c r="G88" i="75"/>
  <c r="D86" i="78"/>
  <c r="F84" i="78"/>
  <c r="O82" i="78"/>
  <c r="G82" i="78"/>
  <c r="N82" i="78"/>
  <c r="M82" i="78"/>
  <c r="R82" i="78"/>
  <c r="J82" i="78"/>
  <c r="Q82" i="78"/>
  <c r="I82" i="78"/>
  <c r="T82" i="78"/>
  <c r="S82" i="78"/>
  <c r="P82" i="78"/>
  <c r="L82" i="78"/>
  <c r="K82" i="78"/>
  <c r="H82" i="78"/>
  <c r="F90" i="75"/>
  <c r="J128" i="74"/>
  <c r="N128" i="74"/>
  <c r="O128" i="74"/>
  <c r="G128" i="74"/>
  <c r="M128" i="74"/>
  <c r="K128" i="74"/>
  <c r="R128" i="74"/>
  <c r="P128" i="74"/>
  <c r="Q128" i="74"/>
  <c r="S128" i="74"/>
  <c r="I128" i="74"/>
  <c r="L128" i="74"/>
  <c r="H128" i="74"/>
  <c r="T128" i="74"/>
  <c r="F130" i="74"/>
  <c r="D132" i="74"/>
  <c r="P90" i="75" l="1"/>
  <c r="H90" i="75"/>
  <c r="O90" i="75"/>
  <c r="G90" i="75"/>
  <c r="T90" i="75"/>
  <c r="L90" i="75"/>
  <c r="S90" i="75"/>
  <c r="K90" i="75"/>
  <c r="N90" i="75"/>
  <c r="I90" i="75"/>
  <c r="R90" i="75"/>
  <c r="Q90" i="75"/>
  <c r="J90" i="75"/>
  <c r="M90" i="75"/>
  <c r="N84" i="78"/>
  <c r="M84" i="78"/>
  <c r="T84" i="78"/>
  <c r="L84" i="78"/>
  <c r="Q84" i="78"/>
  <c r="I84" i="78"/>
  <c r="P84" i="78"/>
  <c r="H84" i="78"/>
  <c r="G84" i="78"/>
  <c r="S84" i="78"/>
  <c r="R84" i="78"/>
  <c r="O84" i="78"/>
  <c r="J84" i="78"/>
  <c r="K84" i="78"/>
  <c r="F86" i="78"/>
  <c r="D88" i="78"/>
  <c r="F92" i="75"/>
  <c r="J130" i="74"/>
  <c r="P130" i="74"/>
  <c r="R130" i="74"/>
  <c r="H130" i="74"/>
  <c r="I130" i="74"/>
  <c r="Q130" i="74"/>
  <c r="S130" i="74"/>
  <c r="T130" i="74"/>
  <c r="M130" i="74"/>
  <c r="L130" i="74"/>
  <c r="G130" i="74"/>
  <c r="K130" i="74"/>
  <c r="N130" i="74"/>
  <c r="O130" i="74"/>
  <c r="D134" i="74"/>
  <c r="F132" i="74"/>
  <c r="R92" i="75" l="1"/>
  <c r="J92" i="75"/>
  <c r="Q92" i="75"/>
  <c r="I92" i="75"/>
  <c r="N92" i="75"/>
  <c r="M92" i="75"/>
  <c r="P92" i="75"/>
  <c r="H92" i="75"/>
  <c r="O92" i="75"/>
  <c r="L92" i="75"/>
  <c r="T92" i="75"/>
  <c r="S92" i="75"/>
  <c r="K92" i="75"/>
  <c r="G92" i="75"/>
  <c r="D90" i="78"/>
  <c r="F88" i="78"/>
  <c r="M86" i="78"/>
  <c r="T86" i="78"/>
  <c r="L86" i="78"/>
  <c r="S86" i="78"/>
  <c r="K86" i="78"/>
  <c r="P86" i="78"/>
  <c r="H86" i="78"/>
  <c r="O86" i="78"/>
  <c r="G86" i="78"/>
  <c r="J86" i="78"/>
  <c r="I86" i="78"/>
  <c r="R86" i="78"/>
  <c r="N86" i="78"/>
  <c r="Q86" i="78"/>
  <c r="F94" i="75"/>
  <c r="F134" i="74"/>
  <c r="D136" i="74"/>
  <c r="J132" i="74"/>
  <c r="P132" i="74"/>
  <c r="R132" i="74"/>
  <c r="I132" i="74"/>
  <c r="L132" i="74"/>
  <c r="Q132" i="74"/>
  <c r="T132" i="74"/>
  <c r="M132" i="74"/>
  <c r="N132" i="74"/>
  <c r="S132" i="74"/>
  <c r="K132" i="74"/>
  <c r="O132" i="74"/>
  <c r="G132" i="74"/>
  <c r="H132" i="74"/>
  <c r="T94" i="75" l="1"/>
  <c r="L94" i="75"/>
  <c r="S94" i="75"/>
  <c r="K94" i="75"/>
  <c r="P94" i="75"/>
  <c r="H94" i="75"/>
  <c r="O94" i="75"/>
  <c r="G94" i="75"/>
  <c r="R94" i="75"/>
  <c r="J94" i="75"/>
  <c r="M94" i="75"/>
  <c r="I94" i="75"/>
  <c r="Q94" i="75"/>
  <c r="N94" i="75"/>
  <c r="T88" i="78"/>
  <c r="L88" i="78"/>
  <c r="S88" i="78"/>
  <c r="K88" i="78"/>
  <c r="R88" i="78"/>
  <c r="J88" i="78"/>
  <c r="O88" i="78"/>
  <c r="G88" i="78"/>
  <c r="N88" i="78"/>
  <c r="P88" i="78"/>
  <c r="M88" i="78"/>
  <c r="I88" i="78"/>
  <c r="H88" i="78"/>
  <c r="Q88" i="78"/>
  <c r="D92" i="78"/>
  <c r="F90" i="78"/>
  <c r="F96" i="75"/>
  <c r="F136" i="74"/>
  <c r="D138" i="74"/>
  <c r="G134" i="74"/>
  <c r="M134" i="74"/>
  <c r="O134" i="74"/>
  <c r="I134" i="74"/>
  <c r="H134" i="74"/>
  <c r="N134" i="74"/>
  <c r="S134" i="74"/>
  <c r="P134" i="74"/>
  <c r="T134" i="74"/>
  <c r="J134" i="74"/>
  <c r="Q134" i="74"/>
  <c r="R134" i="74"/>
  <c r="K134" i="74"/>
  <c r="L134" i="74"/>
  <c r="N96" i="75" l="1"/>
  <c r="M96" i="75"/>
  <c r="R96" i="75"/>
  <c r="J96" i="75"/>
  <c r="Q96" i="75"/>
  <c r="I96" i="75"/>
  <c r="T96" i="75"/>
  <c r="L96" i="75"/>
  <c r="H96" i="75"/>
  <c r="G96" i="75"/>
  <c r="S96" i="75"/>
  <c r="P96" i="75"/>
  <c r="K96" i="75"/>
  <c r="O96" i="75"/>
  <c r="S90" i="78"/>
  <c r="K90" i="78"/>
  <c r="R90" i="78"/>
  <c r="J90" i="78"/>
  <c r="Q90" i="78"/>
  <c r="I90" i="78"/>
  <c r="N90" i="78"/>
  <c r="M90" i="78"/>
  <c r="T90" i="78"/>
  <c r="P90" i="78"/>
  <c r="O90" i="78"/>
  <c r="L90" i="78"/>
  <c r="H90" i="78"/>
  <c r="G90" i="78"/>
  <c r="D94" i="78"/>
  <c r="F92" i="78"/>
  <c r="F98" i="75"/>
  <c r="D140" i="74"/>
  <c r="F138" i="74"/>
  <c r="M136" i="74"/>
  <c r="R136" i="74"/>
  <c r="G136" i="74"/>
  <c r="I136" i="74"/>
  <c r="S136" i="74"/>
  <c r="L136" i="74"/>
  <c r="O136" i="74"/>
  <c r="P136" i="74"/>
  <c r="T136" i="74"/>
  <c r="H136" i="74"/>
  <c r="J136" i="74"/>
  <c r="N136" i="74"/>
  <c r="K136" i="74"/>
  <c r="Q136" i="74"/>
  <c r="P98" i="75" l="1"/>
  <c r="H98" i="75"/>
  <c r="O98" i="75"/>
  <c r="G98" i="75"/>
  <c r="T98" i="75"/>
  <c r="L98" i="75"/>
  <c r="S98" i="75"/>
  <c r="K98" i="75"/>
  <c r="N98" i="75"/>
  <c r="Q98" i="75"/>
  <c r="M98" i="75"/>
  <c r="R98" i="75"/>
  <c r="J98" i="75"/>
  <c r="I98" i="75"/>
  <c r="F94" i="78"/>
  <c r="D96" i="78"/>
  <c r="R92" i="78"/>
  <c r="J92" i="78"/>
  <c r="Q92" i="78"/>
  <c r="I92" i="78"/>
  <c r="P92" i="78"/>
  <c r="H92" i="78"/>
  <c r="M92" i="78"/>
  <c r="T92" i="78"/>
  <c r="L92" i="78"/>
  <c r="S92" i="78"/>
  <c r="O92" i="78"/>
  <c r="N92" i="78"/>
  <c r="K92" i="78"/>
  <c r="G92" i="78"/>
  <c r="F100" i="75"/>
  <c r="K138" i="74"/>
  <c r="R138" i="74"/>
  <c r="O138" i="74"/>
  <c r="S138" i="74"/>
  <c r="P138" i="74"/>
  <c r="N138" i="74"/>
  <c r="Q138" i="74"/>
  <c r="H138" i="74"/>
  <c r="M138" i="74"/>
  <c r="J138" i="74"/>
  <c r="G138" i="74"/>
  <c r="T138" i="74"/>
  <c r="I138" i="74"/>
  <c r="L138" i="74"/>
  <c r="F140" i="74"/>
  <c r="D142" i="74"/>
  <c r="R100" i="75" l="1"/>
  <c r="J100" i="75"/>
  <c r="Q100" i="75"/>
  <c r="I100" i="75"/>
  <c r="N100" i="75"/>
  <c r="M100" i="75"/>
  <c r="H100" i="75"/>
  <c r="P100" i="75"/>
  <c r="T100" i="75"/>
  <c r="L100" i="75"/>
  <c r="K100" i="75"/>
  <c r="S100" i="75"/>
  <c r="O100" i="75"/>
  <c r="G100" i="75"/>
  <c r="Q94" i="78"/>
  <c r="I94" i="78"/>
  <c r="P94" i="78"/>
  <c r="H94" i="78"/>
  <c r="O94" i="78"/>
  <c r="G94" i="78"/>
  <c r="T94" i="78"/>
  <c r="L94" i="78"/>
  <c r="S94" i="78"/>
  <c r="K94" i="78"/>
  <c r="R94" i="78"/>
  <c r="N94" i="78"/>
  <c r="J94" i="78"/>
  <c r="M94" i="78"/>
  <c r="D98" i="78"/>
  <c r="F96" i="78"/>
  <c r="F102" i="75"/>
  <c r="G140" i="74"/>
  <c r="S140" i="74"/>
  <c r="O140" i="74"/>
  <c r="M140" i="74"/>
  <c r="H140" i="74"/>
  <c r="J140" i="74"/>
  <c r="P140" i="74"/>
  <c r="T140" i="74"/>
  <c r="Q140" i="74"/>
  <c r="R140" i="74"/>
  <c r="N140" i="74"/>
  <c r="K140" i="74"/>
  <c r="L140" i="74"/>
  <c r="I140" i="74"/>
  <c r="D144" i="74"/>
  <c r="F142" i="74"/>
  <c r="T102" i="75" l="1"/>
  <c r="L102" i="75"/>
  <c r="S102" i="75"/>
  <c r="K102" i="75"/>
  <c r="P102" i="75"/>
  <c r="H102" i="75"/>
  <c r="O102" i="75"/>
  <c r="G102" i="75"/>
  <c r="J102" i="75"/>
  <c r="R102" i="75"/>
  <c r="I102" i="75"/>
  <c r="Q102" i="75"/>
  <c r="M102" i="75"/>
  <c r="N102" i="75"/>
  <c r="P96" i="78"/>
  <c r="H96" i="78"/>
  <c r="O96" i="78"/>
  <c r="G96" i="78"/>
  <c r="N96" i="78"/>
  <c r="S96" i="78"/>
  <c r="K96" i="78"/>
  <c r="R96" i="78"/>
  <c r="J96" i="78"/>
  <c r="L96" i="78"/>
  <c r="I96" i="78"/>
  <c r="T96" i="78"/>
  <c r="M96" i="78"/>
  <c r="Q96" i="78"/>
  <c r="D100" i="78"/>
  <c r="F98" i="78"/>
  <c r="F104" i="75"/>
  <c r="F144" i="74"/>
  <c r="D146" i="74"/>
  <c r="G142" i="74"/>
  <c r="L142" i="74"/>
  <c r="O142" i="74"/>
  <c r="M142" i="74"/>
  <c r="H142" i="74"/>
  <c r="P142" i="74"/>
  <c r="R142" i="74"/>
  <c r="K142" i="74"/>
  <c r="J142" i="74"/>
  <c r="I142" i="74"/>
  <c r="T142" i="74"/>
  <c r="Q142" i="74"/>
  <c r="S142" i="74"/>
  <c r="N142" i="74"/>
  <c r="N104" i="75" l="1"/>
  <c r="M104" i="75"/>
  <c r="R104" i="75"/>
  <c r="J104" i="75"/>
  <c r="Q104" i="75"/>
  <c r="I104" i="75"/>
  <c r="L104" i="75"/>
  <c r="T104" i="75"/>
  <c r="P104" i="75"/>
  <c r="O104" i="75"/>
  <c r="G104" i="75"/>
  <c r="H104" i="75"/>
  <c r="S104" i="75"/>
  <c r="K104" i="75"/>
  <c r="O98" i="78"/>
  <c r="G98" i="78"/>
  <c r="N98" i="78"/>
  <c r="M98" i="78"/>
  <c r="R98" i="78"/>
  <c r="J98" i="78"/>
  <c r="Q98" i="78"/>
  <c r="I98" i="78"/>
  <c r="P98" i="78"/>
  <c r="L98" i="78"/>
  <c r="K98" i="78"/>
  <c r="H98" i="78"/>
  <c r="S98" i="78"/>
  <c r="T98" i="78"/>
  <c r="D102" i="78"/>
  <c r="F100" i="78"/>
  <c r="D148" i="74"/>
  <c r="F146" i="74"/>
  <c r="R144" i="74"/>
  <c r="L144" i="74"/>
  <c r="G144" i="74"/>
  <c r="M144" i="74"/>
  <c r="N144" i="74"/>
  <c r="T144" i="74"/>
  <c r="O144" i="74"/>
  <c r="I144" i="74"/>
  <c r="P144" i="74"/>
  <c r="J144" i="74"/>
  <c r="H144" i="74"/>
  <c r="S144" i="74"/>
  <c r="K144" i="74"/>
  <c r="Q144" i="74"/>
  <c r="N100" i="78" l="1"/>
  <c r="M100" i="78"/>
  <c r="T100" i="78"/>
  <c r="L100" i="78"/>
  <c r="Q100" i="78"/>
  <c r="I100" i="78"/>
  <c r="P100" i="78"/>
  <c r="H100" i="78"/>
  <c r="S100" i="78"/>
  <c r="R100" i="78"/>
  <c r="O100" i="78"/>
  <c r="K100" i="78"/>
  <c r="J100" i="78"/>
  <c r="G100" i="78"/>
  <c r="D104" i="78"/>
  <c r="F102" i="78"/>
  <c r="G146" i="74"/>
  <c r="M146" i="74"/>
  <c r="O146" i="74"/>
  <c r="S146" i="74"/>
  <c r="H146" i="74"/>
  <c r="N146" i="74"/>
  <c r="P146" i="74"/>
  <c r="Q146" i="74"/>
  <c r="J146" i="74"/>
  <c r="R146" i="74"/>
  <c r="T146" i="74"/>
  <c r="I146" i="74"/>
  <c r="K146" i="74"/>
  <c r="L146" i="74"/>
  <c r="D150" i="74"/>
  <c r="F148" i="74"/>
  <c r="M102" i="78" l="1"/>
  <c r="T102" i="78"/>
  <c r="L102" i="78"/>
  <c r="S102" i="78"/>
  <c r="K102" i="78"/>
  <c r="P102" i="78"/>
  <c r="H102" i="78"/>
  <c r="O102" i="78"/>
  <c r="G102" i="78"/>
  <c r="R102" i="78"/>
  <c r="Q102" i="78"/>
  <c r="N102" i="78"/>
  <c r="J102" i="78"/>
  <c r="I102" i="78"/>
  <c r="D106" i="78"/>
  <c r="F104" i="78"/>
  <c r="G148" i="74"/>
  <c r="S148" i="74"/>
  <c r="L148" i="74"/>
  <c r="H148" i="74"/>
  <c r="J148" i="74"/>
  <c r="K148" i="74"/>
  <c r="O148" i="74"/>
  <c r="P148" i="74"/>
  <c r="T148" i="74"/>
  <c r="R148" i="74"/>
  <c r="Q148" i="74"/>
  <c r="M148" i="74"/>
  <c r="N148" i="74"/>
  <c r="I148" i="74"/>
  <c r="D152" i="74"/>
  <c r="F150" i="74"/>
  <c r="T104" i="78" l="1"/>
  <c r="L104" i="78"/>
  <c r="S104" i="78"/>
  <c r="K104" i="78"/>
  <c r="R104" i="78"/>
  <c r="J104" i="78"/>
  <c r="O104" i="78"/>
  <c r="G104" i="78"/>
  <c r="N104" i="78"/>
  <c r="H104" i="78"/>
  <c r="Q104" i="78"/>
  <c r="P104" i="78"/>
  <c r="I104" i="78"/>
  <c r="M104" i="78"/>
  <c r="D108" i="78"/>
  <c r="F106" i="78"/>
  <c r="G150" i="74"/>
  <c r="M150" i="74"/>
  <c r="I150" i="74"/>
  <c r="L150" i="74"/>
  <c r="O150" i="74"/>
  <c r="N150" i="74"/>
  <c r="K150" i="74"/>
  <c r="T150" i="74"/>
  <c r="H150" i="74"/>
  <c r="P150" i="74"/>
  <c r="Q150" i="74"/>
  <c r="S150" i="74"/>
  <c r="J150" i="74"/>
  <c r="R150" i="74"/>
  <c r="F152" i="74"/>
  <c r="D154" i="74"/>
  <c r="F108" i="78" l="1"/>
  <c r="D110" i="78"/>
  <c r="S106" i="78"/>
  <c r="K106" i="78"/>
  <c r="R106" i="78"/>
  <c r="J106" i="78"/>
  <c r="Q106" i="78"/>
  <c r="I106" i="78"/>
  <c r="N106" i="78"/>
  <c r="M106" i="78"/>
  <c r="L106" i="78"/>
  <c r="H106" i="78"/>
  <c r="G106" i="78"/>
  <c r="T106" i="78"/>
  <c r="O106" i="78"/>
  <c r="P106" i="78"/>
  <c r="D156" i="74"/>
  <c r="F154" i="74"/>
  <c r="G152" i="74"/>
  <c r="S152" i="74"/>
  <c r="O152" i="74"/>
  <c r="H152" i="74"/>
  <c r="T152" i="74"/>
  <c r="M152" i="74"/>
  <c r="J152" i="74"/>
  <c r="K152" i="74"/>
  <c r="Q152" i="74"/>
  <c r="L152" i="74"/>
  <c r="I152" i="74"/>
  <c r="P152" i="74"/>
  <c r="N152" i="74"/>
  <c r="R152" i="74"/>
  <c r="D112" i="78" l="1"/>
  <c r="F110" i="78"/>
  <c r="R108" i="78"/>
  <c r="J108" i="78"/>
  <c r="Q108" i="78"/>
  <c r="I108" i="78"/>
  <c r="P108" i="78"/>
  <c r="H108" i="78"/>
  <c r="M108" i="78"/>
  <c r="T108" i="78"/>
  <c r="L108" i="78"/>
  <c r="O108" i="78"/>
  <c r="N108" i="78"/>
  <c r="K108" i="78"/>
  <c r="G108" i="78"/>
  <c r="S108" i="78"/>
  <c r="G154" i="74"/>
  <c r="R154" i="74"/>
  <c r="P154" i="74"/>
  <c r="I154" i="74"/>
  <c r="J154" i="74"/>
  <c r="Q154" i="74"/>
  <c r="O154" i="74"/>
  <c r="S154" i="74"/>
  <c r="K154" i="74"/>
  <c r="T154" i="74"/>
  <c r="H154" i="74"/>
  <c r="N154" i="74"/>
  <c r="M154" i="74"/>
  <c r="L154" i="74"/>
  <c r="F156" i="74"/>
  <c r="D158" i="74"/>
  <c r="Q110" i="78" l="1"/>
  <c r="I110" i="78"/>
  <c r="P110" i="78"/>
  <c r="H110" i="78"/>
  <c r="O110" i="78"/>
  <c r="G110" i="78"/>
  <c r="N110" i="78"/>
  <c r="T110" i="78"/>
  <c r="L110" i="78"/>
  <c r="S110" i="78"/>
  <c r="K110" i="78"/>
  <c r="R110" i="78"/>
  <c r="M110" i="78"/>
  <c r="J110" i="78"/>
  <c r="D114" i="78"/>
  <c r="F112" i="78"/>
  <c r="G156" i="74"/>
  <c r="S156" i="74"/>
  <c r="T156" i="74"/>
  <c r="O156" i="74"/>
  <c r="L156" i="74"/>
  <c r="H156" i="74"/>
  <c r="M156" i="74"/>
  <c r="P156" i="74"/>
  <c r="K156" i="74"/>
  <c r="R156" i="74"/>
  <c r="J156" i="74"/>
  <c r="Q156" i="74"/>
  <c r="I156" i="74"/>
  <c r="N156" i="74"/>
  <c r="F158" i="74"/>
  <c r="D160" i="74"/>
  <c r="D116" i="78" l="1"/>
  <c r="F114" i="78"/>
  <c r="P112" i="78"/>
  <c r="H112" i="78"/>
  <c r="O112" i="78"/>
  <c r="G112" i="78"/>
  <c r="N112" i="78"/>
  <c r="M112" i="78"/>
  <c r="S112" i="78"/>
  <c r="K112" i="78"/>
  <c r="R112" i="78"/>
  <c r="J112" i="78"/>
  <c r="I112" i="78"/>
  <c r="T112" i="78"/>
  <c r="L112" i="78"/>
  <c r="Q112" i="78"/>
  <c r="D162" i="74"/>
  <c r="F160" i="74"/>
  <c r="G158" i="74"/>
  <c r="T158" i="74"/>
  <c r="L158" i="74"/>
  <c r="N158" i="74"/>
  <c r="P158" i="74"/>
  <c r="Q158" i="74"/>
  <c r="S158" i="74"/>
  <c r="O158" i="74"/>
  <c r="R158" i="74"/>
  <c r="H158" i="74"/>
  <c r="I158" i="74"/>
  <c r="M158" i="74"/>
  <c r="K158" i="74"/>
  <c r="J158" i="74"/>
  <c r="O114" i="78" l="1"/>
  <c r="G114" i="78"/>
  <c r="N114" i="78"/>
  <c r="M114" i="78"/>
  <c r="T114" i="78"/>
  <c r="L114" i="78"/>
  <c r="R114" i="78"/>
  <c r="J114" i="78"/>
  <c r="Q114" i="78"/>
  <c r="I114" i="78"/>
  <c r="S114" i="78"/>
  <c r="P114" i="78"/>
  <c r="K114" i="78"/>
  <c r="H114" i="78"/>
  <c r="D118" i="78"/>
  <c r="F116" i="78"/>
  <c r="G160" i="74"/>
  <c r="N160" i="74"/>
  <c r="P160" i="74"/>
  <c r="R160" i="74"/>
  <c r="H160" i="74"/>
  <c r="L160" i="74"/>
  <c r="M160" i="74"/>
  <c r="O160" i="74"/>
  <c r="S160" i="74"/>
  <c r="I160" i="74"/>
  <c r="K160" i="74"/>
  <c r="T160" i="74"/>
  <c r="J160" i="74"/>
  <c r="Q160" i="74"/>
  <c r="F162" i="74"/>
  <c r="D164" i="74"/>
  <c r="D120" i="78" l="1"/>
  <c r="F118" i="78"/>
  <c r="N116" i="78"/>
  <c r="M116" i="78"/>
  <c r="T116" i="78"/>
  <c r="L116" i="78"/>
  <c r="S116" i="78"/>
  <c r="K116" i="78"/>
  <c r="Q116" i="78"/>
  <c r="I116" i="78"/>
  <c r="P116" i="78"/>
  <c r="H116" i="78"/>
  <c r="G116" i="78"/>
  <c r="R116" i="78"/>
  <c r="J116" i="78"/>
  <c r="O116" i="78"/>
  <c r="D166" i="74"/>
  <c r="F164" i="74"/>
  <c r="G162" i="74"/>
  <c r="Q162" i="74"/>
  <c r="J162" i="74"/>
  <c r="P162" i="74"/>
  <c r="H162" i="74"/>
  <c r="O162" i="74"/>
  <c r="R162" i="74"/>
  <c r="M162" i="74"/>
  <c r="T162" i="74"/>
  <c r="S162" i="74"/>
  <c r="K162" i="74"/>
  <c r="N162" i="74"/>
  <c r="L162" i="74"/>
  <c r="I162" i="74"/>
  <c r="M118" i="78" l="1"/>
  <c r="T118" i="78"/>
  <c r="L118" i="78"/>
  <c r="S118" i="78"/>
  <c r="K118" i="78"/>
  <c r="R118" i="78"/>
  <c r="J118" i="78"/>
  <c r="P118" i="78"/>
  <c r="H118" i="78"/>
  <c r="O118" i="78"/>
  <c r="G118" i="78"/>
  <c r="Q118" i="78"/>
  <c r="N118" i="78"/>
  <c r="I118" i="78"/>
  <c r="D122" i="78"/>
  <c r="F120" i="78"/>
  <c r="G164" i="74"/>
  <c r="J164" i="74"/>
  <c r="T164" i="74"/>
  <c r="L164" i="74"/>
  <c r="H164" i="74"/>
  <c r="O164" i="74"/>
  <c r="S164" i="74"/>
  <c r="I164" i="74"/>
  <c r="R164" i="74"/>
  <c r="P164" i="74"/>
  <c r="K164" i="74"/>
  <c r="Q164" i="74"/>
  <c r="N164" i="74"/>
  <c r="M164" i="74"/>
  <c r="F166" i="74"/>
  <c r="D168" i="74"/>
  <c r="D124" i="78" l="1"/>
  <c r="F122" i="78"/>
  <c r="T120" i="78"/>
  <c r="L120" i="78"/>
  <c r="S120" i="78"/>
  <c r="K120" i="78"/>
  <c r="R120" i="78"/>
  <c r="J120" i="78"/>
  <c r="Q120" i="78"/>
  <c r="I120" i="78"/>
  <c r="O120" i="78"/>
  <c r="G120" i="78"/>
  <c r="N120" i="78"/>
  <c r="P120" i="78"/>
  <c r="H120" i="78"/>
  <c r="M120" i="78"/>
  <c r="I166" i="74"/>
  <c r="L166" i="74"/>
  <c r="H166" i="74"/>
  <c r="J166" i="74"/>
  <c r="T166" i="74"/>
  <c r="R166" i="74"/>
  <c r="Q166" i="74"/>
  <c r="S166" i="74"/>
  <c r="M166" i="74"/>
  <c r="G166" i="74"/>
  <c r="N166" i="74"/>
  <c r="P166" i="74"/>
  <c r="O166" i="74"/>
  <c r="K166" i="74"/>
  <c r="D170" i="74"/>
  <c r="F168" i="74"/>
  <c r="S122" i="78" l="1"/>
  <c r="K122" i="78"/>
  <c r="R122" i="78"/>
  <c r="J122" i="78"/>
  <c r="Q122" i="78"/>
  <c r="I122" i="78"/>
  <c r="P122" i="78"/>
  <c r="H122" i="78"/>
  <c r="O122" i="78"/>
  <c r="G122" i="78"/>
  <c r="N122" i="78"/>
  <c r="M122" i="78"/>
  <c r="T122" i="78"/>
  <c r="L122" i="78"/>
  <c r="D126" i="78"/>
  <c r="F124" i="78"/>
  <c r="K168" i="74"/>
  <c r="I168" i="74"/>
  <c r="S168" i="74"/>
  <c r="T168" i="74"/>
  <c r="J168" i="74"/>
  <c r="R168" i="74"/>
  <c r="L168" i="74"/>
  <c r="M168" i="74"/>
  <c r="P168" i="74"/>
  <c r="Q168" i="74"/>
  <c r="G168" i="74"/>
  <c r="H168" i="74"/>
  <c r="N168" i="74"/>
  <c r="O168" i="74"/>
  <c r="D172" i="74"/>
  <c r="F170" i="74"/>
  <c r="R124" i="78" l="1"/>
  <c r="J124" i="78"/>
  <c r="Q124" i="78"/>
  <c r="I124" i="78"/>
  <c r="P124" i="78"/>
  <c r="H124" i="78"/>
  <c r="O124" i="78"/>
  <c r="G124" i="78"/>
  <c r="N124" i="78"/>
  <c r="M124" i="78"/>
  <c r="T124" i="78"/>
  <c r="L124" i="78"/>
  <c r="S124" i="78"/>
  <c r="K124" i="78"/>
  <c r="D128" i="78"/>
  <c r="F126" i="78"/>
  <c r="G170" i="74"/>
  <c r="Q170" i="74"/>
  <c r="K170" i="74"/>
  <c r="L170" i="74"/>
  <c r="O170" i="74"/>
  <c r="I170" i="74"/>
  <c r="M170" i="74"/>
  <c r="J170" i="74"/>
  <c r="S170" i="74"/>
  <c r="N170" i="74"/>
  <c r="H170" i="74"/>
  <c r="P170" i="74"/>
  <c r="R170" i="74"/>
  <c r="T170" i="74"/>
  <c r="F172" i="74"/>
  <c r="D174" i="74"/>
  <c r="D130" i="78" l="1"/>
  <c r="F128" i="78"/>
  <c r="Q126" i="78"/>
  <c r="I126" i="78"/>
  <c r="P126" i="78"/>
  <c r="H126" i="78"/>
  <c r="O126" i="78"/>
  <c r="G126" i="78"/>
  <c r="N126" i="78"/>
  <c r="M126" i="78"/>
  <c r="T126" i="78"/>
  <c r="L126" i="78"/>
  <c r="S126" i="78"/>
  <c r="K126" i="78"/>
  <c r="R126" i="78"/>
  <c r="J126" i="78"/>
  <c r="D176" i="74"/>
  <c r="F174" i="74"/>
  <c r="G172" i="74"/>
  <c r="S172" i="74"/>
  <c r="T172" i="74"/>
  <c r="I172" i="74"/>
  <c r="N172" i="74"/>
  <c r="J172" i="74"/>
  <c r="O172" i="74"/>
  <c r="K172" i="74"/>
  <c r="P172" i="74"/>
  <c r="R172" i="74"/>
  <c r="H172" i="74"/>
  <c r="L172" i="74"/>
  <c r="Q172" i="74"/>
  <c r="M172" i="74"/>
  <c r="D132" i="78" l="1"/>
  <c r="F130" i="78"/>
  <c r="P128" i="78"/>
  <c r="H128" i="78"/>
  <c r="O128" i="78"/>
  <c r="G128" i="78"/>
  <c r="N128" i="78"/>
  <c r="M128" i="78"/>
  <c r="T128" i="78"/>
  <c r="L128" i="78"/>
  <c r="S128" i="78"/>
  <c r="K128" i="78"/>
  <c r="R128" i="78"/>
  <c r="J128" i="78"/>
  <c r="Q128" i="78"/>
  <c r="I128" i="78"/>
  <c r="H174" i="74"/>
  <c r="L174" i="74"/>
  <c r="K174" i="74"/>
  <c r="S174" i="74"/>
  <c r="M174" i="74"/>
  <c r="I174" i="74"/>
  <c r="O174" i="74"/>
  <c r="P174" i="74"/>
  <c r="N174" i="74"/>
  <c r="J174" i="74"/>
  <c r="T174" i="74"/>
  <c r="Q174" i="74"/>
  <c r="G174" i="74"/>
  <c r="R174" i="74"/>
  <c r="F176" i="74"/>
  <c r="D178" i="74"/>
  <c r="O130" i="78" l="1"/>
  <c r="G130" i="78"/>
  <c r="N130" i="78"/>
  <c r="M130" i="78"/>
  <c r="T130" i="78"/>
  <c r="L130" i="78"/>
  <c r="S130" i="78"/>
  <c r="K130" i="78"/>
  <c r="R130" i="78"/>
  <c r="J130" i="78"/>
  <c r="Q130" i="78"/>
  <c r="I130" i="78"/>
  <c r="P130" i="78"/>
  <c r="H130" i="78"/>
  <c r="D134" i="78"/>
  <c r="F132" i="78"/>
  <c r="R176" i="74"/>
  <c r="P176" i="74"/>
  <c r="K176" i="74"/>
  <c r="S176" i="74"/>
  <c r="H176" i="74"/>
  <c r="L176" i="74"/>
  <c r="I176" i="74"/>
  <c r="M176" i="74"/>
  <c r="Q176" i="74"/>
  <c r="T176" i="74"/>
  <c r="O176" i="74"/>
  <c r="N176" i="74"/>
  <c r="G176" i="74"/>
  <c r="J176" i="74"/>
  <c r="D180" i="74"/>
  <c r="F180" i="74" s="1"/>
  <c r="F178" i="74"/>
  <c r="D136" i="78" l="1"/>
  <c r="F134" i="78"/>
  <c r="N132" i="78"/>
  <c r="M132" i="78"/>
  <c r="T132" i="78"/>
  <c r="L132" i="78"/>
  <c r="S132" i="78"/>
  <c r="K132" i="78"/>
  <c r="R132" i="78"/>
  <c r="J132" i="78"/>
  <c r="Q132" i="78"/>
  <c r="I132" i="78"/>
  <c r="P132" i="78"/>
  <c r="H132" i="78"/>
  <c r="O132" i="78"/>
  <c r="G132" i="78"/>
  <c r="H178" i="74"/>
  <c r="K178" i="74"/>
  <c r="I178" i="74"/>
  <c r="Q178" i="74"/>
  <c r="G178" i="74"/>
  <c r="R178" i="74"/>
  <c r="P178" i="74"/>
  <c r="S178" i="74"/>
  <c r="N178" i="74"/>
  <c r="O178" i="74"/>
  <c r="M178" i="74"/>
  <c r="L178" i="74"/>
  <c r="J178" i="74"/>
  <c r="T178" i="74"/>
  <c r="I180" i="74"/>
  <c r="I182" i="74" s="1"/>
  <c r="T180" i="74"/>
  <c r="T182" i="74" s="1"/>
  <c r="Q180" i="74"/>
  <c r="Q182" i="74" s="1"/>
  <c r="G180" i="74"/>
  <c r="G182" i="74" s="1"/>
  <c r="R180" i="74"/>
  <c r="R182" i="74" s="1"/>
  <c r="M180" i="74"/>
  <c r="M182" i="74" s="1"/>
  <c r="K180" i="74"/>
  <c r="K182" i="74" s="1"/>
  <c r="H180" i="74"/>
  <c r="H182" i="74" s="1"/>
  <c r="N180" i="74"/>
  <c r="N182" i="74" s="1"/>
  <c r="O180" i="74"/>
  <c r="O182" i="74" s="1"/>
  <c r="J180" i="74"/>
  <c r="J182" i="74" s="1"/>
  <c r="P180" i="74"/>
  <c r="P182" i="74" s="1"/>
  <c r="S180" i="74"/>
  <c r="S182" i="74" s="1"/>
  <c r="L180" i="74"/>
  <c r="L182" i="74" s="1"/>
  <c r="M134" i="78" l="1"/>
  <c r="T134" i="78"/>
  <c r="L134" i="78"/>
  <c r="S134" i="78"/>
  <c r="K134" i="78"/>
  <c r="R134" i="78"/>
  <c r="J134" i="78"/>
  <c r="Q134" i="78"/>
  <c r="I134" i="78"/>
  <c r="P134" i="78"/>
  <c r="H134" i="78"/>
  <c r="O134" i="78"/>
  <c r="G134" i="78"/>
  <c r="N134" i="78"/>
  <c r="D138" i="78"/>
  <c r="F138" i="78" s="1"/>
  <c r="F136" i="78"/>
  <c r="S138" i="78" l="1"/>
  <c r="K138" i="78"/>
  <c r="R138" i="78"/>
  <c r="J138" i="78"/>
  <c r="Q138" i="78"/>
  <c r="I138" i="78"/>
  <c r="P138" i="78"/>
  <c r="H138" i="78"/>
  <c r="O138" i="78"/>
  <c r="G138" i="78"/>
  <c r="N138" i="78"/>
  <c r="M138" i="78"/>
  <c r="T138" i="78"/>
  <c r="T140" i="78" s="1"/>
  <c r="L138" i="78"/>
  <c r="L140" i="78" s="1"/>
  <c r="T136" i="78"/>
  <c r="L136" i="78"/>
  <c r="S136" i="78"/>
  <c r="K136" i="78"/>
  <c r="R136" i="78"/>
  <c r="J136" i="78"/>
  <c r="Q136" i="78"/>
  <c r="I136" i="78"/>
  <c r="P136" i="78"/>
  <c r="H136" i="78"/>
  <c r="O136" i="78"/>
  <c r="G136" i="78"/>
  <c r="N136" i="78"/>
  <c r="M136" i="78"/>
  <c r="H140" i="78" l="1"/>
  <c r="P140" i="78"/>
  <c r="I140" i="78"/>
  <c r="Q140" i="78"/>
  <c r="M140" i="78"/>
  <c r="J140" i="78"/>
  <c r="N140" i="78"/>
  <c r="R140" i="78"/>
  <c r="G140" i="78"/>
  <c r="K140" i="78"/>
  <c r="O140" i="78"/>
  <c r="S140" i="78"/>
  <c r="E140" i="78" l="1"/>
  <c r="R140" i="75" l="1"/>
  <c r="P140" i="75" l="1"/>
  <c r="K140" i="75"/>
  <c r="M140" i="75"/>
  <c r="N140" i="75"/>
  <c r="H140" i="75"/>
  <c r="J140" i="75"/>
  <c r="L140" i="75"/>
  <c r="Q140" i="75"/>
  <c r="O140" i="75"/>
  <c r="I140" i="75"/>
  <c r="S140" i="75"/>
  <c r="T140" i="75"/>
  <c r="G140" i="75"/>
  <c r="E140" i="75" l="1"/>
</calcChain>
</file>

<file path=xl/sharedStrings.xml><?xml version="1.0" encoding="utf-8"?>
<sst xmlns="http://schemas.openxmlformats.org/spreadsheetml/2006/main" count="995" uniqueCount="367">
  <si>
    <t>番号</t>
    <rPh sb="0" eb="2">
      <t>バンゴウ</t>
    </rPh>
    <phoneticPr fontId="4"/>
  </si>
  <si>
    <t>合計</t>
    <rPh sb="0" eb="2">
      <t>ゴウケイ</t>
    </rPh>
    <phoneticPr fontId="4"/>
  </si>
  <si>
    <t>市役所</t>
    <rPh sb="0" eb="3">
      <t>シヤクショ</t>
    </rPh>
    <phoneticPr fontId="4"/>
  </si>
  <si>
    <t>実</t>
    <rPh sb="0" eb="1">
      <t>ジツ</t>
    </rPh>
    <phoneticPr fontId="4"/>
  </si>
  <si>
    <t>日</t>
    <rPh sb="0" eb="1">
      <t>ヒ</t>
    </rPh>
    <phoneticPr fontId="4"/>
  </si>
  <si>
    <t>月</t>
    <rPh sb="0" eb="1">
      <t>ツキ</t>
    </rPh>
    <phoneticPr fontId="4"/>
  </si>
  <si>
    <t>No.</t>
    <phoneticPr fontId="4"/>
  </si>
  <si>
    <t>会長
杯級</t>
    <rPh sb="0" eb="1">
      <t>カイチョウ</t>
    </rPh>
    <rPh sb="1" eb="2">
      <t>ハイ</t>
    </rPh>
    <rPh sb="3" eb="4">
      <t>キュウ</t>
    </rPh>
    <phoneticPr fontId="6"/>
  </si>
  <si>
    <t>選手権</t>
    <rPh sb="0" eb="2">
      <t>センシュケン</t>
    </rPh>
    <phoneticPr fontId="6"/>
  </si>
  <si>
    <t>会長杯</t>
    <rPh sb="0" eb="1">
      <t>カイチョウ</t>
    </rPh>
    <rPh sb="1" eb="2">
      <t>ハイ</t>
    </rPh>
    <phoneticPr fontId="6"/>
  </si>
  <si>
    <t>氏名</t>
    <rPh sb="0" eb="2">
      <t>シメイ</t>
    </rPh>
    <phoneticPr fontId="4"/>
  </si>
  <si>
    <t>所属団体名</t>
    <rPh sb="0" eb="2">
      <t>ショゾク</t>
    </rPh>
    <rPh sb="2" eb="4">
      <t>ダンタイ</t>
    </rPh>
    <rPh sb="4" eb="5">
      <t>メイ</t>
    </rPh>
    <phoneticPr fontId="4"/>
  </si>
  <si>
    <t>生年（西暦）
（yyyy)</t>
    <rPh sb="3" eb="5">
      <t>セイレキ</t>
    </rPh>
    <phoneticPr fontId="4"/>
  </si>
  <si>
    <t>他成績及び希望
（シングルスの成績のみ記載）</t>
    <rPh sb="0" eb="2">
      <t>セイセキ</t>
    </rPh>
    <rPh sb="2" eb="3">
      <t>オヨ</t>
    </rPh>
    <rPh sb="4" eb="6">
      <t>キボウ</t>
    </rPh>
    <rPh sb="15" eb="17">
      <t>セイセキ</t>
    </rPh>
    <rPh sb="19" eb="21">
      <t>キサイ</t>
    </rPh>
    <phoneticPr fontId="6"/>
  </si>
  <si>
    <t>l</t>
    <phoneticPr fontId="6"/>
  </si>
  <si>
    <t>m</t>
    <phoneticPr fontId="6"/>
  </si>
  <si>
    <t>n</t>
    <phoneticPr fontId="6"/>
  </si>
  <si>
    <t>o</t>
    <phoneticPr fontId="6"/>
  </si>
  <si>
    <t>a</t>
    <phoneticPr fontId="6"/>
  </si>
  <si>
    <t>b</t>
    <phoneticPr fontId="6"/>
  </si>
  <si>
    <t>c</t>
    <phoneticPr fontId="6"/>
  </si>
  <si>
    <t>d</t>
    <phoneticPr fontId="6"/>
  </si>
  <si>
    <t>e</t>
    <phoneticPr fontId="6"/>
  </si>
  <si>
    <t>f</t>
    <phoneticPr fontId="6"/>
  </si>
  <si>
    <t>g</t>
    <phoneticPr fontId="6"/>
  </si>
  <si>
    <t>h</t>
    <phoneticPr fontId="6"/>
  </si>
  <si>
    <t>j</t>
    <phoneticPr fontId="6"/>
  </si>
  <si>
    <t>k</t>
    <phoneticPr fontId="6"/>
  </si>
  <si>
    <t>p</t>
    <phoneticPr fontId="6"/>
  </si>
  <si>
    <t>Ｂ４</t>
  </si>
  <si>
    <t>A</t>
  </si>
  <si>
    <t>B</t>
  </si>
  <si>
    <t>C</t>
  </si>
  <si>
    <t>年度</t>
  </si>
  <si>
    <t>優勝</t>
  </si>
  <si>
    <t>実業団</t>
  </si>
  <si>
    <t>同好会</t>
  </si>
  <si>
    <t>クラブ</t>
  </si>
  <si>
    <t>高体連</t>
  </si>
  <si>
    <t>ＮＴＴ</t>
  </si>
  <si>
    <t>エガリテ</t>
  </si>
  <si>
    <t>ダイヤランド</t>
  </si>
  <si>
    <t>横須賀総合</t>
  </si>
  <si>
    <t>NTTドコモ</t>
  </si>
  <si>
    <t>ＳＡＴＣ</t>
  </si>
  <si>
    <t>ハイランド</t>
  </si>
  <si>
    <t>追浜高校</t>
  </si>
  <si>
    <t>海自横須賀</t>
  </si>
  <si>
    <t>大津クラブ</t>
  </si>
  <si>
    <t>葉山ＴＣ</t>
  </si>
  <si>
    <t>大津中学校</t>
  </si>
  <si>
    <t>共済病院</t>
  </si>
  <si>
    <t xml:space="preserve">ＯＳＣＡＲⅡ </t>
  </si>
  <si>
    <t>ＹＴＣ</t>
  </si>
  <si>
    <t>上宮田小学校</t>
  </si>
  <si>
    <t>自衛隊久里浜</t>
  </si>
  <si>
    <t>グリッド</t>
  </si>
  <si>
    <t>リエゾンＴＧ</t>
  </si>
  <si>
    <t>その他</t>
  </si>
  <si>
    <t>市役所</t>
  </si>
  <si>
    <t>ＪＳＣ</t>
  </si>
  <si>
    <t>ＧＮＦ－Ｊ</t>
  </si>
  <si>
    <t>ソレイユT・T</t>
  </si>
  <si>
    <t>ＪＶＣケンウッド</t>
  </si>
  <si>
    <t>鷹取</t>
  </si>
  <si>
    <t>住重</t>
  </si>
  <si>
    <t>ＴＴＣ</t>
  </si>
  <si>
    <t>電中研</t>
  </si>
  <si>
    <t>ナカヤマ</t>
  </si>
  <si>
    <t>在日米軍</t>
  </si>
  <si>
    <t>ホットミルク</t>
  </si>
  <si>
    <t>防大職員</t>
  </si>
  <si>
    <t xml:space="preserve">Ｂ＆Ｒ </t>
  </si>
  <si>
    <t>かながわ信金</t>
  </si>
  <si>
    <t>エムジール</t>
  </si>
  <si>
    <t>湘南信金</t>
  </si>
  <si>
    <t>どろかめ</t>
  </si>
  <si>
    <t>横須賀市教職員</t>
  </si>
  <si>
    <t>ａｔｗ</t>
  </si>
  <si>
    <t>ジョイフルTD</t>
  </si>
  <si>
    <t>UL SPORTS</t>
  </si>
  <si>
    <t>ラハイナ</t>
  </si>
  <si>
    <t>潮風庭球塾</t>
  </si>
  <si>
    <t>久里硬会</t>
  </si>
  <si>
    <t>ウェルダン</t>
  </si>
  <si>
    <t>準優</t>
  </si>
  <si>
    <t>Ｂ８</t>
  </si>
  <si>
    <t>01</t>
  </si>
  <si>
    <t>02</t>
  </si>
  <si>
    <t>05</t>
  </si>
  <si>
    <t>07</t>
  </si>
  <si>
    <t>08</t>
  </si>
  <si>
    <t>09</t>
  </si>
  <si>
    <t>10</t>
  </si>
  <si>
    <t>11</t>
  </si>
  <si>
    <t>12</t>
  </si>
  <si>
    <t>13</t>
  </si>
  <si>
    <t>16</t>
  </si>
  <si>
    <t>18</t>
  </si>
  <si>
    <t>19</t>
  </si>
  <si>
    <t>20</t>
  </si>
  <si>
    <t>03</t>
  </si>
  <si>
    <t>04</t>
  </si>
  <si>
    <t>06</t>
  </si>
  <si>
    <t>横三高体連</t>
  </si>
  <si>
    <t>21</t>
  </si>
  <si>
    <t>22</t>
  </si>
  <si>
    <t>24</t>
  </si>
  <si>
    <t>27</t>
  </si>
  <si>
    <t>29</t>
  </si>
  <si>
    <t>30</t>
  </si>
  <si>
    <t>31</t>
  </si>
  <si>
    <t>32</t>
  </si>
  <si>
    <t>33</t>
  </si>
  <si>
    <t>34</t>
  </si>
  <si>
    <t>36</t>
  </si>
  <si>
    <t>37</t>
  </si>
  <si>
    <t>38</t>
  </si>
  <si>
    <t>実</t>
  </si>
  <si>
    <t>同</t>
  </si>
  <si>
    <t>ク</t>
  </si>
  <si>
    <t>高</t>
  </si>
  <si>
    <t>実01</t>
  </si>
  <si>
    <t>実02</t>
  </si>
  <si>
    <t>実05</t>
  </si>
  <si>
    <t>実07</t>
  </si>
  <si>
    <t>実08</t>
  </si>
  <si>
    <t>実09</t>
  </si>
  <si>
    <t>実10</t>
  </si>
  <si>
    <t>実11</t>
  </si>
  <si>
    <t>実12</t>
  </si>
  <si>
    <t>実13</t>
  </si>
  <si>
    <t>実16</t>
  </si>
  <si>
    <t>実18</t>
  </si>
  <si>
    <t>実19</t>
  </si>
  <si>
    <t>実20</t>
  </si>
  <si>
    <t>実21</t>
  </si>
  <si>
    <t>同03</t>
  </si>
  <si>
    <t>同09</t>
  </si>
  <si>
    <t>同10</t>
  </si>
  <si>
    <t>同11</t>
  </si>
  <si>
    <t>同12</t>
  </si>
  <si>
    <t>同18</t>
  </si>
  <si>
    <t>同19</t>
  </si>
  <si>
    <t>同20</t>
  </si>
  <si>
    <t>同21</t>
  </si>
  <si>
    <t>同22</t>
  </si>
  <si>
    <t>同24</t>
  </si>
  <si>
    <t>同27</t>
  </si>
  <si>
    <t>同29</t>
  </si>
  <si>
    <t>同30</t>
  </si>
  <si>
    <t>同31</t>
  </si>
  <si>
    <t>同32</t>
  </si>
  <si>
    <t>同33</t>
  </si>
  <si>
    <t>同34</t>
  </si>
  <si>
    <t>同36</t>
  </si>
  <si>
    <t>同37</t>
  </si>
  <si>
    <t>同38</t>
  </si>
  <si>
    <t>ク02</t>
  </si>
  <si>
    <t>ク03</t>
  </si>
  <si>
    <t>ク04</t>
  </si>
  <si>
    <t>ク06</t>
  </si>
  <si>
    <t>ク07</t>
  </si>
  <si>
    <t>高01</t>
  </si>
  <si>
    <t>無</t>
    <rPh sb="0" eb="1">
      <t>ナ</t>
    </rPh>
    <phoneticPr fontId="6"/>
  </si>
  <si>
    <t>q</t>
    <phoneticPr fontId="6"/>
  </si>
  <si>
    <t>r</t>
    <phoneticPr fontId="6"/>
  </si>
  <si>
    <t>s</t>
    <phoneticPr fontId="6"/>
  </si>
  <si>
    <t>t</t>
    <phoneticPr fontId="6"/>
  </si>
  <si>
    <t>u</t>
    <phoneticPr fontId="6"/>
  </si>
  <si>
    <t>v</t>
    <phoneticPr fontId="6"/>
  </si>
  <si>
    <t>w</t>
    <phoneticPr fontId="6"/>
  </si>
  <si>
    <t>x</t>
    <phoneticPr fontId="6"/>
  </si>
  <si>
    <t>y</t>
    <phoneticPr fontId="6"/>
  </si>
  <si>
    <t>z</t>
    <phoneticPr fontId="6"/>
  </si>
  <si>
    <t>aa</t>
    <phoneticPr fontId="6"/>
  </si>
  <si>
    <t>ab</t>
    <phoneticPr fontId="6"/>
  </si>
  <si>
    <t>ac</t>
    <phoneticPr fontId="6"/>
  </si>
  <si>
    <t>名称</t>
    <rPh sb="0" eb="1">
      <t>メイショウ</t>
    </rPh>
    <phoneticPr fontId="4"/>
  </si>
  <si>
    <r>
      <t>実2</t>
    </r>
    <r>
      <rPr>
        <sz val="11"/>
        <rFont val="ＭＳ Ｐゴシック"/>
        <family val="3"/>
        <charset val="128"/>
      </rPr>
      <t>2</t>
    </r>
    <phoneticPr fontId="6"/>
  </si>
  <si>
    <r>
      <t>2</t>
    </r>
    <r>
      <rPr>
        <sz val="11"/>
        <rFont val="ＭＳ Ｐゴシック"/>
        <family val="3"/>
        <charset val="128"/>
      </rPr>
      <t>2</t>
    </r>
    <phoneticPr fontId="6"/>
  </si>
  <si>
    <t>実22</t>
  </si>
  <si>
    <t>選択</t>
    <rPh sb="0" eb="1">
      <t>センタク</t>
    </rPh>
    <phoneticPr fontId="6"/>
  </si>
  <si>
    <t>記入</t>
    <rPh sb="0" eb="1">
      <t>キニュウ</t>
    </rPh>
    <phoneticPr fontId="6"/>
  </si>
  <si>
    <t>在住</t>
    <rPh sb="0" eb="2">
      <t>ザイジュウ</t>
    </rPh>
    <phoneticPr fontId="6"/>
  </si>
  <si>
    <t>在勤</t>
    <rPh sb="0" eb="2">
      <t>ザイキン</t>
    </rPh>
    <phoneticPr fontId="6"/>
  </si>
  <si>
    <t>在学</t>
    <rPh sb="0" eb="2">
      <t>ザイガク</t>
    </rPh>
    <phoneticPr fontId="6"/>
  </si>
  <si>
    <t>男</t>
    <rPh sb="0" eb="1">
      <t>オトコ</t>
    </rPh>
    <phoneticPr fontId="6"/>
  </si>
  <si>
    <t>一般男子Ａ級</t>
    <rPh sb="0" eb="2">
      <t>イッパン</t>
    </rPh>
    <rPh sb="2" eb="4">
      <t>ダンシ</t>
    </rPh>
    <rPh sb="5" eb="6">
      <t>キュウ</t>
    </rPh>
    <phoneticPr fontId="6"/>
  </si>
  <si>
    <t>一般男子Ｂ級</t>
    <rPh sb="0" eb="2">
      <t>イッパン</t>
    </rPh>
    <rPh sb="2" eb="4">
      <t>ダンシ</t>
    </rPh>
    <rPh sb="5" eb="6">
      <t>キュウ</t>
    </rPh>
    <phoneticPr fontId="6"/>
  </si>
  <si>
    <t>一般男子Ｃ級</t>
    <rPh sb="0" eb="2">
      <t>イッパン</t>
    </rPh>
    <rPh sb="2" eb="4">
      <t>ダンシ</t>
    </rPh>
    <rPh sb="5" eb="6">
      <t>キュウ</t>
    </rPh>
    <phoneticPr fontId="6"/>
  </si>
  <si>
    <t>女</t>
    <phoneticPr fontId="6"/>
  </si>
  <si>
    <t>一般女子Ａ級</t>
    <rPh sb="0" eb="2">
      <t>イッパン</t>
    </rPh>
    <rPh sb="5" eb="6">
      <t>キュウ</t>
    </rPh>
    <phoneticPr fontId="6"/>
  </si>
  <si>
    <t>一般女子Ｂ級</t>
    <rPh sb="0" eb="2">
      <t>イッパン</t>
    </rPh>
    <rPh sb="5" eb="6">
      <t>キュウ</t>
    </rPh>
    <phoneticPr fontId="6"/>
  </si>
  <si>
    <t>一般女子Ｃ級</t>
    <rPh sb="0" eb="2">
      <t>イッパン</t>
    </rPh>
    <rPh sb="5" eb="6">
      <t>キュウ</t>
    </rPh>
    <phoneticPr fontId="6"/>
  </si>
  <si>
    <t>男子３５歳以上</t>
    <rPh sb="0" eb="2">
      <t>ダンシ</t>
    </rPh>
    <rPh sb="4" eb="5">
      <t>サイ</t>
    </rPh>
    <rPh sb="5" eb="7">
      <t>イジョウ</t>
    </rPh>
    <phoneticPr fontId="6"/>
  </si>
  <si>
    <t>02</t>
    <phoneticPr fontId="6"/>
  </si>
  <si>
    <t>男子４０歳以上</t>
    <rPh sb="0" eb="2">
      <t>ダンシ</t>
    </rPh>
    <rPh sb="4" eb="5">
      <t>サイ</t>
    </rPh>
    <rPh sb="5" eb="7">
      <t>イジョウ</t>
    </rPh>
    <phoneticPr fontId="6"/>
  </si>
  <si>
    <t>男子４５歳以上</t>
    <rPh sb="0" eb="2">
      <t>ダンシ</t>
    </rPh>
    <rPh sb="4" eb="5">
      <t>サイ</t>
    </rPh>
    <rPh sb="5" eb="7">
      <t>イジョウ</t>
    </rPh>
    <phoneticPr fontId="6"/>
  </si>
  <si>
    <t>男子５０歳以上</t>
    <rPh sb="0" eb="2">
      <t>ダンシ</t>
    </rPh>
    <rPh sb="4" eb="5">
      <t>サイ</t>
    </rPh>
    <rPh sb="5" eb="7">
      <t>イジョウ</t>
    </rPh>
    <phoneticPr fontId="6"/>
  </si>
  <si>
    <t>男子５５歳以上</t>
    <rPh sb="0" eb="2">
      <t>ダンシ</t>
    </rPh>
    <rPh sb="4" eb="5">
      <t>サイ</t>
    </rPh>
    <rPh sb="5" eb="7">
      <t>イジョウ</t>
    </rPh>
    <phoneticPr fontId="6"/>
  </si>
  <si>
    <t>男子６０歳以上</t>
    <rPh sb="0" eb="2">
      <t>ダンシ</t>
    </rPh>
    <rPh sb="4" eb="5">
      <t>サイ</t>
    </rPh>
    <rPh sb="5" eb="7">
      <t>イジョウ</t>
    </rPh>
    <phoneticPr fontId="6"/>
  </si>
  <si>
    <t>男子６５歳以上</t>
    <rPh sb="0" eb="2">
      <t>ダンシ</t>
    </rPh>
    <rPh sb="4" eb="5">
      <t>サイ</t>
    </rPh>
    <rPh sb="5" eb="7">
      <t>イジョウ</t>
    </rPh>
    <phoneticPr fontId="6"/>
  </si>
  <si>
    <t>男子７０歳以上</t>
    <rPh sb="0" eb="2">
      <t>ダンシ</t>
    </rPh>
    <rPh sb="4" eb="5">
      <t>サイ</t>
    </rPh>
    <rPh sb="5" eb="7">
      <t>イジョウ</t>
    </rPh>
    <phoneticPr fontId="6"/>
  </si>
  <si>
    <t>男子７５歳以上</t>
    <rPh sb="0" eb="2">
      <t>ダンシ</t>
    </rPh>
    <rPh sb="4" eb="5">
      <t>サイ</t>
    </rPh>
    <rPh sb="5" eb="7">
      <t>イジョウ</t>
    </rPh>
    <phoneticPr fontId="6"/>
  </si>
  <si>
    <t>MA</t>
    <phoneticPr fontId="6"/>
  </si>
  <si>
    <t>MB</t>
    <phoneticPr fontId="6"/>
  </si>
  <si>
    <t>MC</t>
    <phoneticPr fontId="6"/>
  </si>
  <si>
    <t>M35</t>
    <phoneticPr fontId="6"/>
  </si>
  <si>
    <t>M40</t>
    <phoneticPr fontId="6"/>
  </si>
  <si>
    <t>M45</t>
    <phoneticPr fontId="6"/>
  </si>
  <si>
    <t>M50</t>
    <phoneticPr fontId="6"/>
  </si>
  <si>
    <t>M55</t>
    <phoneticPr fontId="6"/>
  </si>
  <si>
    <t>M60</t>
    <phoneticPr fontId="6"/>
  </si>
  <si>
    <t>M65</t>
    <phoneticPr fontId="6"/>
  </si>
  <si>
    <t>M70</t>
    <phoneticPr fontId="6"/>
  </si>
  <si>
    <t>M75</t>
    <phoneticPr fontId="6"/>
  </si>
  <si>
    <t>WA</t>
    <phoneticPr fontId="6"/>
  </si>
  <si>
    <t>WB</t>
    <phoneticPr fontId="6"/>
  </si>
  <si>
    <t>WC</t>
    <phoneticPr fontId="6"/>
  </si>
  <si>
    <t>女子４０歳以上</t>
    <rPh sb="4" eb="5">
      <t>サイ</t>
    </rPh>
    <rPh sb="5" eb="7">
      <t>イジョウ</t>
    </rPh>
    <phoneticPr fontId="6"/>
  </si>
  <si>
    <t>女子４５歳以上</t>
    <rPh sb="4" eb="5">
      <t>サイ</t>
    </rPh>
    <rPh sb="5" eb="7">
      <t>イジョウ</t>
    </rPh>
    <phoneticPr fontId="6"/>
  </si>
  <si>
    <t>女子５０歳以上</t>
    <rPh sb="4" eb="5">
      <t>サイ</t>
    </rPh>
    <rPh sb="5" eb="7">
      <t>イジョウ</t>
    </rPh>
    <phoneticPr fontId="6"/>
  </si>
  <si>
    <t>女子５５歳以上</t>
    <rPh sb="4" eb="5">
      <t>サイ</t>
    </rPh>
    <rPh sb="5" eb="7">
      <t>イジョウ</t>
    </rPh>
    <phoneticPr fontId="6"/>
  </si>
  <si>
    <t>女子６０歳以上</t>
    <rPh sb="4" eb="5">
      <t>サイ</t>
    </rPh>
    <rPh sb="5" eb="7">
      <t>イジョウ</t>
    </rPh>
    <phoneticPr fontId="6"/>
  </si>
  <si>
    <t>女子年齢別</t>
    <rPh sb="0" eb="2">
      <t>ジョシ</t>
    </rPh>
    <rPh sb="2" eb="4">
      <t>ネンレイ</t>
    </rPh>
    <rPh sb="4" eb="5">
      <t>ベツ</t>
    </rPh>
    <phoneticPr fontId="6"/>
  </si>
  <si>
    <t>男子年令別</t>
    <rPh sb="0" eb="2">
      <t>ダンシ</t>
    </rPh>
    <rPh sb="2" eb="4">
      <t>ネンレイ</t>
    </rPh>
    <rPh sb="4" eb="5">
      <t>ベツ</t>
    </rPh>
    <phoneticPr fontId="6"/>
  </si>
  <si>
    <t>JAMSTEC</t>
    <phoneticPr fontId="6"/>
  </si>
  <si>
    <r>
      <t>他0</t>
    </r>
    <r>
      <rPr>
        <sz val="11"/>
        <rFont val="ＭＳ Ｐゴシック"/>
        <family val="3"/>
        <charset val="128"/>
      </rPr>
      <t>1</t>
    </r>
    <rPh sb="0" eb="1">
      <t>タ</t>
    </rPh>
    <phoneticPr fontId="6"/>
  </si>
  <si>
    <r>
      <t>他02</t>
    </r>
    <r>
      <rPr>
        <sz val="11"/>
        <rFont val="ＭＳ Ｐゴシック"/>
        <family val="3"/>
        <charset val="128"/>
      </rPr>
      <t/>
    </r>
    <rPh sb="0" eb="1">
      <t>タ</t>
    </rPh>
    <phoneticPr fontId="6"/>
  </si>
  <si>
    <r>
      <t>他03</t>
    </r>
    <r>
      <rPr>
        <sz val="11"/>
        <rFont val="ＭＳ Ｐゴシック"/>
        <family val="3"/>
        <charset val="128"/>
      </rPr>
      <t/>
    </r>
    <rPh sb="0" eb="1">
      <t>タ</t>
    </rPh>
    <phoneticPr fontId="6"/>
  </si>
  <si>
    <t>在住</t>
    <rPh sb="0" eb="2">
      <t>ザイジュウ</t>
    </rPh>
    <phoneticPr fontId="6"/>
  </si>
  <si>
    <t>在勤</t>
    <rPh sb="0" eb="2">
      <t>ザイキン</t>
    </rPh>
    <phoneticPr fontId="6"/>
  </si>
  <si>
    <t>在学</t>
    <rPh sb="0" eb="2">
      <t>ザイガク</t>
    </rPh>
    <phoneticPr fontId="6"/>
  </si>
  <si>
    <t>01</t>
    <phoneticPr fontId="6"/>
  </si>
  <si>
    <t>03</t>
    <phoneticPr fontId="6"/>
  </si>
  <si>
    <t>実同ク高</t>
    <rPh sb="0" eb="1">
      <t>ドウ</t>
    </rPh>
    <rPh sb="2" eb="3">
      <t>ガク</t>
    </rPh>
    <rPh sb="3" eb="4">
      <t>コウ</t>
    </rPh>
    <phoneticPr fontId="4"/>
  </si>
  <si>
    <t>学ク実同</t>
    <rPh sb="0" eb="1">
      <t>ガク</t>
    </rPh>
    <rPh sb="2" eb="3">
      <t>ジツ</t>
    </rPh>
    <rPh sb="3" eb="4">
      <t>ドウ</t>
    </rPh>
    <phoneticPr fontId="4"/>
  </si>
  <si>
    <t>加盟団体略称</t>
    <rPh sb="0" eb="2">
      <t>カメイ</t>
    </rPh>
    <rPh sb="2" eb="4">
      <t>ダンタイ</t>
    </rPh>
    <rPh sb="4" eb="6">
      <t>リャクショウ</t>
    </rPh>
    <phoneticPr fontId="4"/>
  </si>
  <si>
    <t>横須賀市テニス協会加盟申請書</t>
    <phoneticPr fontId="4"/>
  </si>
  <si>
    <t>例：</t>
    <rPh sb="0" eb="1">
      <t>レイ</t>
    </rPh>
    <phoneticPr fontId="4"/>
  </si>
  <si>
    <t>横 須 賀 市 テ ニ ス 協 会   殿</t>
    <rPh sb="20" eb="21">
      <t>トノ</t>
    </rPh>
    <phoneticPr fontId="4"/>
  </si>
  <si>
    <t>申請日：</t>
    <rPh sb="0" eb="2">
      <t>シンセイ</t>
    </rPh>
    <rPh sb="2" eb="3">
      <t>ビ</t>
    </rPh>
    <phoneticPr fontId="4"/>
  </si>
  <si>
    <t>☆</t>
    <phoneticPr fontId="4"/>
  </si>
  <si>
    <t>団体名称：</t>
    <rPh sb="2" eb="4">
      <t>メイショウ</t>
    </rPh>
    <phoneticPr fontId="4"/>
  </si>
  <si>
    <t>団体名略称：</t>
    <phoneticPr fontId="4"/>
  </si>
  <si>
    <t>代表者氏名：</t>
    <phoneticPr fontId="4"/>
  </si>
  <si>
    <t>自宅TEL：</t>
    <rPh sb="0" eb="2">
      <t>ジタク</t>
    </rPh>
    <phoneticPr fontId="4"/>
  </si>
  <si>
    <t>携帯TEL：</t>
    <rPh sb="0" eb="2">
      <t>ケイタイ</t>
    </rPh>
    <phoneticPr fontId="4"/>
  </si>
  <si>
    <t>専用コ－ト：</t>
    <phoneticPr fontId="4"/>
  </si>
  <si>
    <t>有り</t>
    <rPh sb="0" eb="1">
      <t>ア</t>
    </rPh>
    <phoneticPr fontId="4"/>
  </si>
  <si>
    <t>人工芝：</t>
    <rPh sb="0" eb="2">
      <t>ジンコウ</t>
    </rPh>
    <rPh sb="2" eb="3">
      <t>シバ</t>
    </rPh>
    <phoneticPr fontId="4"/>
  </si>
  <si>
    <t>面</t>
    <rPh sb="0" eb="1">
      <t>メン</t>
    </rPh>
    <phoneticPr fontId="4"/>
  </si>
  <si>
    <t>無し</t>
    <rPh sb="0" eb="1">
      <t>ナ</t>
    </rPh>
    <phoneticPr fontId="4"/>
  </si>
  <si>
    <t>クレイ：</t>
    <phoneticPr fontId="4"/>
  </si>
  <si>
    <t>ハード：</t>
    <phoneticPr fontId="4"/>
  </si>
  <si>
    <t>横須賀市テニス協会に加盟したく名簿を付して申請します。</t>
    <phoneticPr fontId="4"/>
  </si>
  <si>
    <t>加盟後は協会の規約に基づきテニスの振興と協会の発展に協力すると共に会員相互の親睦を図ります。</t>
    <rPh sb="41" eb="42">
      <t>ハカ</t>
    </rPh>
    <phoneticPr fontId="4"/>
  </si>
  <si>
    <t>尚、当団体から次の者を評議員として派遣します。</t>
    <rPh sb="0" eb="1">
      <t>ナオ</t>
    </rPh>
    <phoneticPr fontId="4"/>
  </si>
  <si>
    <t>評 議 員  氏　名：</t>
    <phoneticPr fontId="4"/>
  </si>
  <si>
    <t>（自　宅）</t>
    <phoneticPr fontId="4"/>
  </si>
  <si>
    <t>郵便番号：</t>
    <rPh sb="0" eb="1">
      <t>ユウビン</t>
    </rPh>
    <rPh sb="1" eb="3">
      <t>バンゴウ</t>
    </rPh>
    <phoneticPr fontId="4"/>
  </si>
  <si>
    <t>住　所：</t>
    <rPh sb="0" eb="1">
      <t>ジュウショ</t>
    </rPh>
    <phoneticPr fontId="4"/>
  </si>
  <si>
    <t>（連絡先）</t>
    <rPh sb="1" eb="3">
      <t>レンラク</t>
    </rPh>
    <rPh sb="3" eb="4">
      <t>サキ</t>
    </rPh>
    <phoneticPr fontId="4"/>
  </si>
  <si>
    <t>自宅TEL：</t>
    <rPh sb="0" eb="1">
      <t>ジ</t>
    </rPh>
    <rPh sb="1" eb="2">
      <t>タク</t>
    </rPh>
    <phoneticPr fontId="4"/>
  </si>
  <si>
    <t>携帯TEL：</t>
    <rPh sb="0" eb="1">
      <t>タズサ</t>
    </rPh>
    <rPh sb="1" eb="2">
      <t>オビ</t>
    </rPh>
    <phoneticPr fontId="4"/>
  </si>
  <si>
    <t>必須：</t>
    <rPh sb="0" eb="2">
      <t>ヒッス</t>
    </rPh>
    <phoneticPr fontId="4"/>
  </si>
  <si>
    <t>メールアドレス１：
（パソコン）</t>
    <phoneticPr fontId="4"/>
  </si>
  <si>
    <t>＠</t>
    <phoneticPr fontId="4"/>
  </si>
  <si>
    <t>メールアドレス２：
（携帯・スマホ可）</t>
    <rPh sb="11" eb="13">
      <t>ケイタイ</t>
    </rPh>
    <rPh sb="17" eb="18">
      <t>カ</t>
    </rPh>
    <phoneticPr fontId="4"/>
  </si>
  <si>
    <t>（注）評議員連絡用パソコンメールアドレスを記載願います。</t>
    <rPh sb="1" eb="2">
      <t>チュウ</t>
    </rPh>
    <rPh sb="3" eb="6">
      <t>ヒョウギイン</t>
    </rPh>
    <rPh sb="6" eb="8">
      <t>レンラク</t>
    </rPh>
    <rPh sb="8" eb="9">
      <t>ヨウ</t>
    </rPh>
    <rPh sb="21" eb="23">
      <t>キサイ</t>
    </rPh>
    <rPh sb="23" eb="24">
      <t>ネガ</t>
    </rPh>
    <phoneticPr fontId="4"/>
  </si>
  <si>
    <t>メールアドレス追加（２ケ所まで：評議員以外：携帯・スマホ　も可）</t>
    <rPh sb="7" eb="9">
      <t>ツイカ</t>
    </rPh>
    <rPh sb="12" eb="13">
      <t>ショ</t>
    </rPh>
    <rPh sb="16" eb="19">
      <t>ヒョウギイン</t>
    </rPh>
    <rPh sb="19" eb="21">
      <t>イガイ</t>
    </rPh>
    <rPh sb="22" eb="24">
      <t>ケイタイ</t>
    </rPh>
    <rPh sb="30" eb="31">
      <t>カ</t>
    </rPh>
    <phoneticPr fontId="4"/>
  </si>
  <si>
    <t>３．</t>
    <phoneticPr fontId="4"/>
  </si>
  <si>
    <t>４．</t>
    <phoneticPr fontId="4"/>
  </si>
  <si>
    <t xml:space="preserve">メールアドレスに変更がある場合は </t>
    <rPh sb="8" eb="10">
      <t>ヘンコウ</t>
    </rPh>
    <rPh sb="13" eb="15">
      <t>バアイ</t>
    </rPh>
    <phoneticPr fontId="4"/>
  </si>
  <si>
    <t>toiawase@yokosuka-tennis.com</t>
    <phoneticPr fontId="4"/>
  </si>
  <si>
    <t>まで連絡願います。</t>
    <rPh sb="2" eb="4">
      <t>レンラク</t>
    </rPh>
    <rPh sb="4" eb="5">
      <t>ネガ</t>
    </rPh>
    <phoneticPr fontId="4"/>
  </si>
  <si>
    <t/>
  </si>
  <si>
    <t>（一般）</t>
    <rPh sb="1" eb="3">
      <t>イッパン</t>
    </rPh>
    <phoneticPr fontId="4"/>
  </si>
  <si>
    <t>（ジュニア・１８歳以下）</t>
    <rPh sb="8" eb="9">
      <t>サイ</t>
    </rPh>
    <rPh sb="9" eb="11">
      <t>イカ</t>
    </rPh>
    <phoneticPr fontId="4"/>
  </si>
  <si>
    <t>加盟人員</t>
    <phoneticPr fontId="4"/>
  </si>
  <si>
    <t>（男性）</t>
    <rPh sb="1" eb="3">
      <t>ダンセイ</t>
    </rPh>
    <phoneticPr fontId="4"/>
  </si>
  <si>
    <t xml:space="preserve"> 名</t>
    <phoneticPr fontId="4"/>
  </si>
  <si>
    <t>（女性）</t>
    <rPh sb="1" eb="3">
      <t>ジョセイ</t>
    </rPh>
    <phoneticPr fontId="4"/>
  </si>
  <si>
    <t>（注）ジュニアの加盟費は無料です）</t>
    <rPh sb="1" eb="2">
      <t>チュウ</t>
    </rPh>
    <rPh sb="8" eb="10">
      <t>カメイ</t>
    </rPh>
    <rPh sb="10" eb="11">
      <t>ヒ</t>
    </rPh>
    <rPh sb="12" eb="14">
      <t>ムリョウ</t>
    </rPh>
    <phoneticPr fontId="4"/>
  </si>
  <si>
    <t>加盟費合計</t>
    <phoneticPr fontId="4"/>
  </si>
  <si>
    <t>円　　　　５００円／人</t>
    <rPh sb="0" eb="1">
      <t>エン</t>
    </rPh>
    <rPh sb="8" eb="9">
      <t>エン</t>
    </rPh>
    <rPh sb="10" eb="11">
      <t>ヒト</t>
    </rPh>
    <phoneticPr fontId="4"/>
  </si>
  <si>
    <t>県への加盟費</t>
    <rPh sb="0" eb="1">
      <t>ケン</t>
    </rPh>
    <rPh sb="3" eb="5">
      <t>カメイ</t>
    </rPh>
    <phoneticPr fontId="4"/>
  </si>
  <si>
    <t>円　　７，０００円／団体</t>
    <rPh sb="0" eb="1">
      <t>エン</t>
    </rPh>
    <rPh sb="8" eb="9">
      <t>エン</t>
    </rPh>
    <rPh sb="10" eb="12">
      <t>ダンタイ</t>
    </rPh>
    <phoneticPr fontId="4"/>
  </si>
  <si>
    <t>自動計算</t>
    <rPh sb="0" eb="2">
      <t>ジドウ</t>
    </rPh>
    <rPh sb="2" eb="4">
      <t>ケイサン</t>
    </rPh>
    <phoneticPr fontId="4"/>
  </si>
  <si>
    <t>＊４．男性と女性で別用紙に記入して下さい。</t>
    <rPh sb="3" eb="5">
      <t>ダンセイ</t>
    </rPh>
    <rPh sb="6" eb="8">
      <t>ジョセイ</t>
    </rPh>
    <rPh sb="9" eb="10">
      <t>ベツ</t>
    </rPh>
    <rPh sb="10" eb="12">
      <t>ヨウシ</t>
    </rPh>
    <rPh sb="13" eb="15">
      <t>キニュウ</t>
    </rPh>
    <rPh sb="17" eb="18">
      <t>クダ</t>
    </rPh>
    <phoneticPr fontId="4"/>
  </si>
  <si>
    <r>
      <t>＊３．</t>
    </r>
    <r>
      <rPr>
        <u/>
        <sz val="12"/>
        <rFont val="ＭＳ 明朝"/>
        <family val="1"/>
        <charset val="128"/>
      </rPr>
      <t>事務処理上連絡が必要な場合がありますので、自宅／携帯電話番号は必ず記入して下さい。</t>
    </r>
    <rPh sb="8" eb="10">
      <t>レンラク</t>
    </rPh>
    <rPh sb="24" eb="26">
      <t>ジタク</t>
    </rPh>
    <rPh sb="27" eb="29">
      <t>ケイタイ</t>
    </rPh>
    <phoneticPr fontId="4"/>
  </si>
  <si>
    <t>＊２．加盟する団体に、勤務又は所属している場合、記入は不要です。</t>
    <rPh sb="3" eb="5">
      <t>カメイ</t>
    </rPh>
    <rPh sb="7" eb="9">
      <t>ダンタイ</t>
    </rPh>
    <rPh sb="11" eb="13">
      <t>キンム</t>
    </rPh>
    <rPh sb="13" eb="14">
      <t>マタ</t>
    </rPh>
    <rPh sb="15" eb="17">
      <t>ショゾク</t>
    </rPh>
    <rPh sb="21" eb="23">
      <t>バアイ</t>
    </rPh>
    <rPh sb="24" eb="26">
      <t>キニュウ</t>
    </rPh>
    <rPh sb="27" eb="29">
      <t>フヨウ</t>
    </rPh>
    <phoneticPr fontId="4"/>
  </si>
  <si>
    <t>＊１．「現級」欄には、現在の会長杯のクラス（Ａ、Ｂ、Ｃ級）を記入して下さい。</t>
    <phoneticPr fontId="4"/>
  </si>
  <si>
    <t>(注)</t>
    <rPh sb="1" eb="2">
      <t>チュウ</t>
    </rPh>
    <phoneticPr fontId="4"/>
  </si>
  <si>
    <t>合計</t>
    <rPh sb="0" eb="2">
      <t>ごうけい</t>
    </rPh>
    <phoneticPr fontId="20" type="Hiragana" alignment="noControl"/>
  </si>
  <si>
    <t>Ｂ</t>
    <phoneticPr fontId="4"/>
  </si>
  <si>
    <t>090-1111-1111</t>
    <phoneticPr fontId="4"/>
  </si>
  <si>
    <r>
      <t>横須賀工業</t>
    </r>
    <r>
      <rPr>
        <vertAlign val="superscript"/>
        <sz val="11"/>
        <rFont val="ＭＳ 明朝"/>
        <family val="1"/>
        <charset val="128"/>
      </rPr>
      <t>*２</t>
    </r>
    <rPh sb="0" eb="3">
      <t>ヨコスカ</t>
    </rPh>
    <rPh sb="3" eb="5">
      <t>コウギョウ</t>
    </rPh>
    <phoneticPr fontId="4"/>
  </si>
  <si>
    <t>横須賀太郎</t>
    <rPh sb="0" eb="3">
      <t>ヨコスカ</t>
    </rPh>
    <rPh sb="3" eb="5">
      <t>タロウ</t>
    </rPh>
    <phoneticPr fontId="4"/>
  </si>
  <si>
    <t>046-999-9999</t>
    <phoneticPr fontId="4"/>
  </si>
  <si>
    <t>横須賀市本町１－１</t>
    <rPh sb="0" eb="4">
      <t>ヨコスカシ</t>
    </rPh>
    <rPh sb="4" eb="6">
      <t>ホンマチ</t>
    </rPh>
    <phoneticPr fontId="4"/>
  </si>
  <si>
    <t>3.19</t>
    <phoneticPr fontId="20" type="Hiragana" alignment="noControl"/>
  </si>
  <si>
    <t>よこすかたろう</t>
    <phoneticPr fontId="4"/>
  </si>
  <si>
    <t>例</t>
    <rPh sb="0" eb="1">
      <t>れい</t>
    </rPh>
    <phoneticPr fontId="20" type="Hiragana" alignment="noControl"/>
  </si>
  <si>
    <t>下段：携帯電話</t>
    <rPh sb="0" eb="1">
      <t>げだん</t>
    </rPh>
    <rPh sb="2" eb="4">
      <t>けいたい</t>
    </rPh>
    <rPh sb="4" eb="6">
      <t>でんわ</t>
    </rPh>
    <phoneticPr fontId="20" type="Hiragana" alignment="noControl"/>
  </si>
  <si>
    <r>
      <t>下段：勤務先名称</t>
    </r>
    <r>
      <rPr>
        <vertAlign val="superscript"/>
        <sz val="10"/>
        <rFont val="ＭＳ 明朝"/>
        <family val="1"/>
        <charset val="128"/>
      </rPr>
      <t>＊２</t>
    </r>
    <rPh sb="0" eb="1">
      <t>ゲダン</t>
    </rPh>
    <rPh sb="2" eb="4">
      <t>キンム</t>
    </rPh>
    <rPh sb="4" eb="5">
      <t>サキ</t>
    </rPh>
    <rPh sb="6" eb="8">
      <t>メイショウ</t>
    </rPh>
    <phoneticPr fontId="4"/>
  </si>
  <si>
    <t>（市から記入）</t>
    <rPh sb="0" eb="1">
      <t>シ</t>
    </rPh>
    <rPh sb="3" eb="5">
      <t>キニュウ</t>
    </rPh>
    <phoneticPr fontId="4"/>
  </si>
  <si>
    <t>75-</t>
    <phoneticPr fontId="20" type="Hiragana" alignment="noControl"/>
  </si>
  <si>
    <t>70-74</t>
    <phoneticPr fontId="20" type="Hiragana" alignment="noControl"/>
  </si>
  <si>
    <t>65-69</t>
    <phoneticPr fontId="20" type="Hiragana" alignment="noControl"/>
  </si>
  <si>
    <t>60-64</t>
    <phoneticPr fontId="20" type="Hiragana" alignment="noControl"/>
  </si>
  <si>
    <t>55-59</t>
    <phoneticPr fontId="20" type="Hiragana" alignment="noControl"/>
  </si>
  <si>
    <t>50-54</t>
    <phoneticPr fontId="20" type="Hiragana" alignment="noControl"/>
  </si>
  <si>
    <t>45-49</t>
    <phoneticPr fontId="20" type="Hiragana" alignment="noControl"/>
  </si>
  <si>
    <t>40-44</t>
    <phoneticPr fontId="20" type="Hiragana" alignment="noControl"/>
  </si>
  <si>
    <t>35-39</t>
    <phoneticPr fontId="20" type="Hiragana" alignment="noControl"/>
  </si>
  <si>
    <t>23-34</t>
    <phoneticPr fontId="20" type="Hiragana" alignment="noControl"/>
  </si>
  <si>
    <t>19-22</t>
    <phoneticPr fontId="20" type="Hiragana" alignment="noControl"/>
  </si>
  <si>
    <t>16-18</t>
    <phoneticPr fontId="20" type="Hiragana" alignment="noControl"/>
  </si>
  <si>
    <t>13-15</t>
    <phoneticPr fontId="20" type="Hiragana" alignment="noControl"/>
  </si>
  <si>
    <t>-12</t>
    <phoneticPr fontId="20" type="Hiragana" alignment="noControl"/>
  </si>
  <si>
    <t>(年末)</t>
    <rPh sb="1" eb="2">
      <t>ねんまつ</t>
    </rPh>
    <phoneticPr fontId="20" type="Hiragana" alignment="noControl"/>
  </si>
  <si>
    <t>(月日)</t>
    <rPh sb="1" eb="2">
      <t>ひ</t>
    </rPh>
    <phoneticPr fontId="20" type="Hiragana" alignment="noControl"/>
  </si>
  <si>
    <t>(西暦)</t>
    <rPh sb="0" eb="1">
      <t>セイレキ</t>
    </rPh>
    <rPh sb="1" eb="2">
      <t>ネン</t>
    </rPh>
    <phoneticPr fontId="4"/>
  </si>
  <si>
    <t>A/B/C</t>
    <phoneticPr fontId="4"/>
  </si>
  <si>
    <r>
      <t>上段：自宅電話</t>
    </r>
    <r>
      <rPr>
        <vertAlign val="superscript"/>
        <sz val="10"/>
        <rFont val="ＭＳ 明朝"/>
        <family val="1"/>
        <charset val="128"/>
      </rPr>
      <t>*３</t>
    </r>
    <rPh sb="0" eb="2">
      <t>じょうだん</t>
    </rPh>
    <rPh sb="3" eb="5">
      <t>じたく</t>
    </rPh>
    <rPh sb="5" eb="7">
      <t>でんわ</t>
    </rPh>
    <phoneticPr fontId="20" type="Hiragana" alignment="noControl"/>
  </si>
  <si>
    <t>上段：自宅住所</t>
    <rPh sb="0" eb="2">
      <t>ジョウダン</t>
    </rPh>
    <rPh sb="3" eb="5">
      <t>ジタク</t>
    </rPh>
    <rPh sb="5" eb="7">
      <t>ジュウショ</t>
    </rPh>
    <phoneticPr fontId="4"/>
  </si>
  <si>
    <t>住  所</t>
    <phoneticPr fontId="4"/>
  </si>
  <si>
    <t>７５歳</t>
    <rPh sb="2" eb="3">
      <t>さい</t>
    </rPh>
    <phoneticPr fontId="20" type="Hiragana" alignment="noControl"/>
  </si>
  <si>
    <t>７０歳</t>
    <rPh sb="1" eb="2">
      <t>さい</t>
    </rPh>
    <phoneticPr fontId="20" type="Hiragana" alignment="noControl"/>
  </si>
  <si>
    <t>６５歳</t>
    <rPh sb="1" eb="2">
      <t>さい</t>
    </rPh>
    <phoneticPr fontId="20" type="Hiragana" alignment="noControl"/>
  </si>
  <si>
    <t>６０歳</t>
    <rPh sb="1" eb="2">
      <t>さい</t>
    </rPh>
    <phoneticPr fontId="20" type="Hiragana" alignment="noControl"/>
  </si>
  <si>
    <t>５５歳</t>
    <rPh sb="1" eb="2">
      <t>さい</t>
    </rPh>
    <phoneticPr fontId="20" type="Hiragana" alignment="noControl"/>
  </si>
  <si>
    <t>５０歳</t>
    <rPh sb="1" eb="2">
      <t>さい</t>
    </rPh>
    <phoneticPr fontId="20" type="Hiragana" alignment="noControl"/>
  </si>
  <si>
    <t>４５歳</t>
    <rPh sb="1" eb="2">
      <t>さい</t>
    </rPh>
    <phoneticPr fontId="20" type="Hiragana" alignment="noControl"/>
  </si>
  <si>
    <t>４０歳</t>
    <rPh sb="1" eb="2">
      <t>さい</t>
    </rPh>
    <phoneticPr fontId="20" type="Hiragana" alignment="noControl"/>
  </si>
  <si>
    <t>３５歳</t>
    <rPh sb="1" eb="2">
      <t>さい</t>
    </rPh>
    <phoneticPr fontId="20" type="Hiragana" alignment="noControl"/>
  </si>
  <si>
    <t>一般</t>
    <rPh sb="0" eb="1">
      <t>いっぱん</t>
    </rPh>
    <phoneticPr fontId="20" type="Hiragana" alignment="noControl"/>
  </si>
  <si>
    <t>大学生</t>
    <rPh sb="0" eb="2">
      <t>だいがくせい</t>
    </rPh>
    <phoneticPr fontId="20" type="Hiragana" alignment="noControl"/>
  </si>
  <si>
    <t>高校生</t>
    <rPh sb="0" eb="2">
      <t>こうこうせい</t>
    </rPh>
    <phoneticPr fontId="20" type="Hiragana" alignment="noControl"/>
  </si>
  <si>
    <t>中学生</t>
    <rPh sb="0" eb="2">
      <t>ちゅうがくせい</t>
    </rPh>
    <phoneticPr fontId="20" type="Hiragana" alignment="noControl"/>
  </si>
  <si>
    <t>小学生</t>
    <rPh sb="0" eb="2">
      <t>しょうがくせい</t>
    </rPh>
    <phoneticPr fontId="20" type="Hiragana" alignment="noControl"/>
  </si>
  <si>
    <t>年齢</t>
    <rPh sb="0" eb="1">
      <t>ねんれい</t>
    </rPh>
    <phoneticPr fontId="20" type="Hiragana" alignment="noControl"/>
  </si>
  <si>
    <t>生年月日</t>
    <rPh sb="0" eb="1">
      <t>セイネン</t>
    </rPh>
    <rPh sb="1" eb="3">
      <t>ガッピ</t>
    </rPh>
    <phoneticPr fontId="4"/>
  </si>
  <si>
    <t>現級</t>
    <phoneticPr fontId="4"/>
  </si>
  <si>
    <t>氏　名</t>
    <phoneticPr fontId="4"/>
  </si>
  <si>
    <t>自動計算</t>
    <rPh sb="0" eb="2">
      <t>じどう</t>
    </rPh>
    <rPh sb="2" eb="4">
      <t>けいさん</t>
    </rPh>
    <phoneticPr fontId="20" type="Hiragana" alignment="noControl"/>
  </si>
  <si>
    <t>＊１</t>
    <phoneticPr fontId="20" type="Hiragana" alignment="noControl"/>
  </si>
  <si>
    <t>（注）加盟申請書の記入が反映されます。</t>
    <rPh sb="1" eb="2">
      <t>ちゅう</t>
    </rPh>
    <rPh sb="3" eb="5">
      <t>かめい</t>
    </rPh>
    <rPh sb="5" eb="7">
      <t>しんせい</t>
    </rPh>
    <rPh sb="7" eb="8">
      <t>しょ</t>
    </rPh>
    <rPh sb="9" eb="11">
      <t>きにゅう</t>
    </rPh>
    <rPh sb="12" eb="14">
      <t>はんえい</t>
    </rPh>
    <phoneticPr fontId="20" type="Hiragana" alignment="noControl"/>
  </si>
  <si>
    <t>年度</t>
    <rPh sb="0" eb="2">
      <t>ねんど</t>
    </rPh>
    <phoneticPr fontId="20" type="Hiragana" alignment="noControl"/>
  </si>
  <si>
    <t>（男性）</t>
    <rPh sb="0" eb="2">
      <t>だんせい</t>
    </rPh>
    <phoneticPr fontId="20" type="Hiragana" alignment="noControl"/>
  </si>
  <si>
    <t>加盟員名簿</t>
    <rPh sb="0" eb="2">
      <t>カメイ</t>
    </rPh>
    <rPh sb="2" eb="3">
      <t>イン</t>
    </rPh>
    <rPh sb="3" eb="5">
      <t>メイボ</t>
    </rPh>
    <phoneticPr fontId="4"/>
  </si>
  <si>
    <t>横須賀花子</t>
    <rPh sb="0" eb="3">
      <t>ヨコスカ</t>
    </rPh>
    <rPh sb="3" eb="5">
      <t>ハナコ</t>
    </rPh>
    <phoneticPr fontId="4"/>
  </si>
  <si>
    <t>よこすかはなこ</t>
    <phoneticPr fontId="4"/>
  </si>
  <si>
    <t>ジュニア（１８歳以下）</t>
    <rPh sb="6" eb="7">
      <t>サイ</t>
    </rPh>
    <rPh sb="7" eb="9">
      <t>イカ</t>
    </rPh>
    <phoneticPr fontId="4"/>
  </si>
  <si>
    <r>
      <t>横須賀市本町２－２／横須賀工業</t>
    </r>
    <r>
      <rPr>
        <vertAlign val="superscript"/>
        <sz val="11"/>
        <rFont val="ＭＳ 明朝"/>
        <family val="1"/>
        <charset val="128"/>
      </rPr>
      <t>*２</t>
    </r>
    <rPh sb="0" eb="4">
      <t>ヨコスカシ</t>
    </rPh>
    <rPh sb="4" eb="6">
      <t>ホンマチ</t>
    </rPh>
    <rPh sb="10" eb="13">
      <t>ヨコスカ</t>
    </rPh>
    <rPh sb="13" eb="15">
      <t>コウギョウ</t>
    </rPh>
    <phoneticPr fontId="4"/>
  </si>
  <si>
    <r>
      <t>下段：勤務先住所／社名</t>
    </r>
    <r>
      <rPr>
        <vertAlign val="superscript"/>
        <sz val="10"/>
        <rFont val="ＭＳ 明朝"/>
        <family val="1"/>
        <charset val="128"/>
      </rPr>
      <t>＊２</t>
    </r>
    <rPh sb="0" eb="1">
      <t>ゲダン</t>
    </rPh>
    <rPh sb="2" eb="4">
      <t>キンム</t>
    </rPh>
    <rPh sb="4" eb="5">
      <t>サキ</t>
    </rPh>
    <rPh sb="5" eb="7">
      <t>ジュウショ</t>
    </rPh>
    <rPh sb="8" eb="10">
      <t>シャメイ</t>
    </rPh>
    <phoneticPr fontId="4"/>
  </si>
  <si>
    <t>　　加盟員名簿集計表</t>
    <rPh sb="2" eb="4">
      <t>カメイ</t>
    </rPh>
    <rPh sb="4" eb="5">
      <t>イン</t>
    </rPh>
    <rPh sb="5" eb="7">
      <t>メイボ</t>
    </rPh>
    <rPh sb="7" eb="9">
      <t>シュウケイ</t>
    </rPh>
    <rPh sb="9" eb="10">
      <t>ヒョウ</t>
    </rPh>
    <phoneticPr fontId="4"/>
  </si>
  <si>
    <t>（女性）</t>
    <rPh sb="1" eb="3">
      <t>じょせい</t>
    </rPh>
    <phoneticPr fontId="20" type="Hiragana" alignment="noControl"/>
  </si>
  <si>
    <t>（注）加盟費は会長杯大会の参加費と共に銀行振込みでお願いします。</t>
    <rPh sb="1" eb="2">
      <t>チュウ</t>
    </rPh>
    <rPh sb="3" eb="5">
      <t>カメイ</t>
    </rPh>
    <rPh sb="5" eb="6">
      <t>ヒ</t>
    </rPh>
    <rPh sb="7" eb="9">
      <t>カイチョウ</t>
    </rPh>
    <rPh sb="9" eb="10">
      <t>ハイ</t>
    </rPh>
    <rPh sb="10" eb="12">
      <t>タイカイ</t>
    </rPh>
    <rPh sb="13" eb="16">
      <t>サンカヒ</t>
    </rPh>
    <rPh sb="17" eb="18">
      <t>トモ</t>
    </rPh>
    <rPh sb="19" eb="21">
      <t>ギンコウ</t>
    </rPh>
    <rPh sb="21" eb="23">
      <t>フリコ</t>
    </rPh>
    <rPh sb="26" eb="27">
      <t>ネガ</t>
    </rPh>
    <phoneticPr fontId="4"/>
  </si>
  <si>
    <t>年</t>
    <rPh sb="0" eb="1">
      <t>ネン</t>
    </rPh>
    <phoneticPr fontId="6"/>
  </si>
  <si>
    <t>年度（　新規・継続・追加　）</t>
    <rPh sb="0" eb="1">
      <t>ネン</t>
    </rPh>
    <rPh sb="1" eb="2">
      <t>ド</t>
    </rPh>
    <rPh sb="10" eb="12">
      <t>ツイカ</t>
    </rPh>
    <phoneticPr fontId="4"/>
  </si>
  <si>
    <t>名</t>
    <rPh sb="0" eb="1">
      <t>メイ</t>
    </rPh>
    <phoneticPr fontId="6"/>
  </si>
  <si>
    <t>A</t>
    <phoneticPr fontId="4"/>
  </si>
  <si>
    <t>A</t>
    <phoneticPr fontId="6"/>
  </si>
  <si>
    <t>B</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</si>
</sst>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numFmt numFmtId="177" formatCode="00"/>
    <numFmt numFmtId="178" formatCode="00\ &quot;月&quot;"/>
    <numFmt numFmtId="179" formatCode="00\ &quot;日&quot;"/>
    <numFmt numFmtId="180" formatCode="#\ &quot;年&quot;"/>
    <numFmt numFmtId="181" formatCode="#\ &quot;月&quot;"/>
    <numFmt numFmtId="182" formatCode="##0"/>
    <numFmt numFmtId="183" formatCode="#\ &quot;日&quot;"/>
    <numFmt numFmtId="184" formatCode="#"/>
  </numFmts>
  <fonts count="58" x14ac:knownFonts="1">
    <font>
      <sz val="14"/>
      <name val="Terminal"/>
      <charset val="128"/>
    </font>
    <font>
      <sz val="11"/>
      <name val="ＭＳ 明朝"/>
      <family val="1"/>
      <charset val="128"/>
    </font>
    <font>
      <sz val="7"/>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7"/>
      <name val="Terminal"/>
      <charset val="128"/>
    </font>
    <font>
      <b/>
      <sz val="11"/>
      <name val="ＭＳ Ｐゴシック"/>
      <family val="3"/>
      <charset val="128"/>
    </font>
    <font>
      <sz val="11"/>
      <name val="ＭＳ Ｐゴシック"/>
      <family val="3"/>
      <charset val="128"/>
    </font>
    <font>
      <sz val="11"/>
      <name val="Terminal"/>
      <charset val="128"/>
    </font>
    <font>
      <sz val="11"/>
      <name val="ＭＳ Ｐ明朝"/>
      <family val="1"/>
      <charset val="128"/>
    </font>
    <font>
      <u/>
      <sz val="14"/>
      <color theme="10"/>
      <name val="Terminal"/>
      <charset val="128"/>
    </font>
    <font>
      <sz val="12"/>
      <name val="ＭＳ 明朝"/>
      <family val="1"/>
      <charset val="128"/>
    </font>
    <font>
      <u/>
      <sz val="14"/>
      <name val="ＭＳ 明朝"/>
      <family val="1"/>
      <charset val="128"/>
    </font>
    <font>
      <sz val="16"/>
      <name val="ＭＳ Ｐゴシック"/>
      <family val="3"/>
      <charset val="128"/>
    </font>
    <font>
      <sz val="20"/>
      <name val="ＭＳ 明朝"/>
      <family val="1"/>
      <charset val="128"/>
    </font>
    <font>
      <sz val="10"/>
      <name val="ＭＳ 明朝"/>
      <family val="1"/>
      <charset val="128"/>
    </font>
    <font>
      <u/>
      <sz val="10"/>
      <name val="ＭＳ 明朝"/>
      <family val="1"/>
      <charset val="128"/>
    </font>
    <font>
      <u/>
      <sz val="12"/>
      <name val="ＭＳ 明朝"/>
      <family val="1"/>
      <charset val="128"/>
    </font>
    <font>
      <sz val="11"/>
      <color rgb="FF333399"/>
      <name val="ＭＳ 明朝"/>
      <family val="1"/>
      <charset val="128"/>
    </font>
    <font>
      <sz val="8"/>
      <name val="ＭＳ Ｐゴシック"/>
      <family val="3"/>
      <charset val="128"/>
    </font>
    <font>
      <sz val="10"/>
      <color rgb="FF333399"/>
      <name val="ＭＳ 明朝"/>
      <family val="1"/>
      <charset val="128"/>
    </font>
    <font>
      <sz val="11"/>
      <color rgb="FF333399"/>
      <name val="ＭＳ Ｐゴシック"/>
      <family val="3"/>
      <charset val="128"/>
    </font>
    <font>
      <sz val="12"/>
      <color rgb="FF333399"/>
      <name val="ＭＳ 明朝"/>
      <family val="1"/>
      <charset val="128"/>
    </font>
    <font>
      <vertAlign val="superscript"/>
      <sz val="11"/>
      <name val="ＭＳ 明朝"/>
      <family val="1"/>
      <charset val="128"/>
    </font>
    <font>
      <vertAlign val="superscript"/>
      <sz val="10"/>
      <name val="ＭＳ 明朝"/>
      <family val="1"/>
      <charset val="128"/>
    </font>
    <font>
      <sz val="9"/>
      <name val="ＭＳ 明朝"/>
      <family val="1"/>
      <charset val="128"/>
    </font>
    <font>
      <b/>
      <sz val="11"/>
      <color rgb="FF00B050"/>
      <name val="ＭＳ Ｐゴシック"/>
      <family val="3"/>
      <charset val="128"/>
    </font>
    <font>
      <b/>
      <sz val="9"/>
      <color rgb="FFFF0000"/>
      <name val="ＭＳ Ｐゴシック"/>
      <family val="3"/>
      <charset val="128"/>
    </font>
    <font>
      <sz val="9"/>
      <name val="ＭＳ Ｐゴシック"/>
      <family val="3"/>
      <charset val="128"/>
    </font>
    <font>
      <b/>
      <sz val="11"/>
      <color rgb="FFFF0000"/>
      <name val="ＭＳ Ｐゴシック"/>
      <family val="3"/>
      <charset val="128"/>
    </font>
    <font>
      <sz val="20"/>
      <color indexed="62"/>
      <name val="ＭＳ Ｐゴシック"/>
      <family val="3"/>
      <charset val="128"/>
    </font>
    <font>
      <b/>
      <sz val="16"/>
      <color rgb="FF00B050"/>
      <name val="ＭＳ Ｐゴシック"/>
      <family val="3"/>
      <charset val="128"/>
    </font>
    <font>
      <sz val="16"/>
      <color indexed="10"/>
      <name val="ＭＳ Ｐゴシック"/>
      <family val="3"/>
      <charset val="128"/>
    </font>
    <font>
      <sz val="18"/>
      <name val="ＭＳ Ｐゴシック"/>
      <family val="3"/>
      <charset val="128"/>
    </font>
    <font>
      <sz val="18"/>
      <color rgb="FFFF0000"/>
      <name val="ＭＳ Ｐゴシック"/>
      <family val="3"/>
      <charset val="128"/>
    </font>
    <font>
      <b/>
      <sz val="14"/>
      <color rgb="FFFF0000"/>
      <name val="ＭＳ Ｐゴシック"/>
      <family val="3"/>
      <charset val="128"/>
    </font>
    <font>
      <sz val="11"/>
      <color indexed="62"/>
      <name val="ＭＳ 明朝"/>
      <family val="1"/>
      <charset val="128"/>
    </font>
    <font>
      <sz val="10"/>
      <color indexed="62"/>
      <name val="ＭＳ 明朝"/>
      <family val="1"/>
      <charset val="128"/>
    </font>
    <font>
      <b/>
      <sz val="12"/>
      <color rgb="FFFF0000"/>
      <name val="ＭＳ Ｐゴシック"/>
      <family val="3"/>
      <charset val="128"/>
    </font>
    <font>
      <b/>
      <sz val="20"/>
      <name val="ＭＳ 明朝"/>
      <family val="1"/>
      <charset val="128"/>
    </font>
    <font>
      <u/>
      <sz val="11"/>
      <name val="ＭＳ 明朝"/>
      <family val="1"/>
      <charset val="128"/>
    </font>
    <font>
      <b/>
      <sz val="11"/>
      <color indexed="10"/>
      <name val="ＭＳ 明朝"/>
      <family val="1"/>
      <charset val="128"/>
    </font>
    <font>
      <b/>
      <sz val="11"/>
      <color rgb="FF333399"/>
      <name val="ＭＳ Ｐゴシック"/>
      <family val="3"/>
      <charset val="128"/>
    </font>
    <font>
      <b/>
      <sz val="11"/>
      <name val="ＭＳ 明朝"/>
      <family val="1"/>
      <charset val="128"/>
    </font>
    <font>
      <b/>
      <sz val="11"/>
      <color rgb="FF333399"/>
      <name val="ＭＳ 明朝"/>
      <family val="1"/>
      <charset val="128"/>
    </font>
    <font>
      <b/>
      <sz val="11"/>
      <color indexed="62"/>
      <name val="ＭＳ 明朝"/>
      <family val="1"/>
      <charset val="128"/>
    </font>
    <font>
      <b/>
      <u/>
      <sz val="11"/>
      <name val="ＭＳ 明朝"/>
      <family val="1"/>
      <charset val="128"/>
    </font>
    <font>
      <sz val="18"/>
      <color indexed="62"/>
      <name val="ＭＳ Ｐゴシック"/>
      <family val="3"/>
      <charset val="128"/>
    </font>
    <font>
      <u/>
      <sz val="12"/>
      <color indexed="12"/>
      <name val="ＭＳ Ｐゴシック"/>
      <family val="3"/>
      <charset val="128"/>
    </font>
    <font>
      <b/>
      <sz val="11"/>
      <name val="ＭＳ Ｐ明朝"/>
      <family val="1"/>
      <charset val="128"/>
    </font>
    <font>
      <b/>
      <sz val="12"/>
      <color indexed="10"/>
      <name val="ＭＳ 明朝"/>
      <family val="1"/>
      <charset val="128"/>
    </font>
    <font>
      <b/>
      <sz val="11"/>
      <color rgb="FFFF0000"/>
      <name val="ＭＳ Ｐ明朝"/>
      <family val="1"/>
      <charset val="128"/>
    </font>
    <font>
      <b/>
      <sz val="16"/>
      <color rgb="FFF62A81"/>
      <name val="ＭＳ Ｐゴシック"/>
      <family val="3"/>
      <charset val="128"/>
    </font>
    <font>
      <b/>
      <sz val="16"/>
      <color rgb="FF0070C0"/>
      <name val="ＭＳ Ｐゴシック"/>
      <family val="3"/>
      <charset val="128"/>
    </font>
    <font>
      <sz val="12"/>
      <name val="ＭＳ Ｐゴシック"/>
      <family val="3"/>
      <charset val="128"/>
    </font>
    <font>
      <b/>
      <sz val="14"/>
      <name val="ＭＳ 明朝"/>
      <family val="1"/>
      <charset val="128"/>
    </font>
    <font>
      <sz val="14"/>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theme="0" tint="-0.249977111117893"/>
        <bgColor indexed="64"/>
      </patternFill>
    </fill>
  </fills>
  <borders count="87">
    <border>
      <left/>
      <right/>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bottom style="medium">
        <color indexed="64"/>
      </bottom>
      <diagonal/>
    </border>
    <border>
      <left/>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top style="medium">
        <color indexed="64"/>
      </top>
      <bottom/>
      <diagonal/>
    </border>
    <border>
      <left style="thin">
        <color indexed="64"/>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hair">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hair">
        <color indexed="64"/>
      </right>
      <top/>
      <bottom style="thin">
        <color indexed="64"/>
      </bottom>
      <diagonal/>
    </border>
    <border>
      <left style="medium">
        <color indexed="64"/>
      </left>
      <right style="thin">
        <color indexed="64"/>
      </right>
      <top/>
      <bottom style="medium">
        <color indexed="64"/>
      </bottom>
      <diagonal/>
    </border>
    <border>
      <left/>
      <right style="hair">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hair">
        <color auto="1"/>
      </left>
      <right style="hair">
        <color auto="1"/>
      </right>
      <top style="hair">
        <color auto="1"/>
      </top>
      <bottom style="hair">
        <color auto="1"/>
      </bottom>
      <diagonal/>
    </border>
    <border>
      <left style="hair">
        <color indexed="64"/>
      </left>
      <right style="medium">
        <color indexed="64"/>
      </right>
      <top style="medium">
        <color indexed="64"/>
      </top>
      <bottom style="hair">
        <color indexed="64"/>
      </bottom>
      <diagonal/>
    </border>
    <border>
      <left/>
      <right style="medium">
        <color indexed="64"/>
      </right>
      <top/>
      <bottom style="hair">
        <color indexed="64"/>
      </bottom>
      <diagonal/>
    </border>
    <border>
      <left style="hair">
        <color auto="1"/>
      </left>
      <right style="hair">
        <color auto="1"/>
      </right>
      <top style="hair">
        <color auto="1"/>
      </top>
      <bottom/>
      <diagonal/>
    </border>
    <border>
      <left/>
      <right style="thin">
        <color indexed="64"/>
      </right>
      <top style="medium">
        <color indexed="64"/>
      </top>
      <bottom style="thin">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double">
        <color indexed="64"/>
      </top>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s>
  <cellStyleXfs count="8">
    <xf numFmtId="0" fontId="0" fillId="0" borderId="0"/>
    <xf numFmtId="0" fontId="3" fillId="0" borderId="0">
      <alignment vertical="center"/>
    </xf>
    <xf numFmtId="0" fontId="3" fillId="0" borderId="0"/>
    <xf numFmtId="0" fontId="5" fillId="0" borderId="0"/>
    <xf numFmtId="0" fontId="3" fillId="0" borderId="0"/>
    <xf numFmtId="38" fontId="3" fillId="0" borderId="0" applyFont="0" applyFill="0" applyBorder="0" applyAlignment="0" applyProtection="0"/>
    <xf numFmtId="0" fontId="11" fillId="0" borderId="0" applyNumberFormat="0" applyFill="0" applyBorder="0" applyAlignment="0" applyProtection="0"/>
    <xf numFmtId="0" fontId="3" fillId="0" borderId="0"/>
  </cellStyleXfs>
  <cellXfs count="379">
    <xf numFmtId="0" fontId="0" fillId="0" borderId="0" xfId="0"/>
    <xf numFmtId="0" fontId="9" fillId="0" borderId="0" xfId="0" applyFont="1"/>
    <xf numFmtId="49" fontId="9" fillId="0" borderId="0" xfId="0" applyNumberFormat="1" applyFont="1"/>
    <xf numFmtId="49" fontId="0" fillId="0" borderId="0" xfId="0" applyNumberFormat="1"/>
    <xf numFmtId="0" fontId="0" fillId="0" borderId="0" xfId="0" applyAlignment="1">
      <alignment horizontal="center"/>
    </xf>
    <xf numFmtId="0" fontId="0" fillId="0" borderId="33" xfId="0" applyBorder="1" applyAlignment="1">
      <alignment horizontal="center"/>
    </xf>
    <xf numFmtId="49" fontId="0" fillId="0" borderId="33" xfId="0" applyNumberFormat="1" applyBorder="1" applyAlignment="1">
      <alignment horizontal="center"/>
    </xf>
    <xf numFmtId="0" fontId="8" fillId="0" borderId="33" xfId="3" quotePrefix="1" applyFont="1" applyBorder="1" applyAlignment="1">
      <alignment vertical="center" shrinkToFit="1"/>
    </xf>
    <xf numFmtId="49" fontId="8" fillId="0" borderId="33" xfId="3" quotePrefix="1" applyNumberFormat="1" applyFont="1" applyBorder="1" applyAlignment="1">
      <alignment vertical="center" shrinkToFit="1"/>
    </xf>
    <xf numFmtId="0" fontId="8" fillId="0" borderId="33" xfId="3" applyFont="1" applyBorder="1" applyAlignment="1">
      <alignment vertical="center" shrinkToFit="1"/>
    </xf>
    <xf numFmtId="0" fontId="8" fillId="0" borderId="33" xfId="3" quotePrefix="1" applyFont="1" applyBorder="1" applyAlignment="1">
      <alignment vertical="center" wrapText="1" shrinkToFit="1"/>
    </xf>
    <xf numFmtId="0" fontId="8" fillId="0" borderId="33" xfId="2" quotePrefix="1" applyFont="1" applyBorder="1" applyAlignment="1">
      <alignment vertical="center" wrapText="1" shrinkToFit="1"/>
    </xf>
    <xf numFmtId="49" fontId="8" fillId="0" borderId="33" xfId="3" quotePrefix="1" applyNumberFormat="1" applyFont="1" applyBorder="1" applyAlignment="1">
      <alignment vertical="center" wrapText="1" shrinkToFit="1"/>
    </xf>
    <xf numFmtId="0" fontId="8" fillId="0" borderId="33" xfId="3" applyFont="1" applyBorder="1" applyAlignment="1">
      <alignment vertical="center" wrapText="1" shrinkToFit="1"/>
    </xf>
    <xf numFmtId="0" fontId="8" fillId="0" borderId="33" xfId="0" applyFont="1" applyBorder="1"/>
    <xf numFmtId="49" fontId="8" fillId="0" borderId="33" xfId="0" applyNumberFormat="1" applyFont="1" applyBorder="1"/>
    <xf numFmtId="0" fontId="8" fillId="3" borderId="33" xfId="0" applyFont="1" applyFill="1" applyBorder="1"/>
    <xf numFmtId="0" fontId="8" fillId="0" borderId="33" xfId="3" quotePrefix="1" applyFont="1" applyBorder="1" applyAlignment="1">
      <alignment horizontal="center" vertical="center" wrapText="1" shrinkToFit="1"/>
    </xf>
    <xf numFmtId="0" fontId="8" fillId="4" borderId="33" xfId="0" applyFont="1" applyFill="1" applyBorder="1"/>
    <xf numFmtId="0" fontId="9" fillId="0" borderId="33" xfId="0" applyFont="1" applyBorder="1"/>
    <xf numFmtId="49" fontId="9" fillId="0" borderId="33" xfId="0" applyNumberFormat="1" applyFont="1" applyBorder="1"/>
    <xf numFmtId="0" fontId="10" fillId="0" borderId="0" xfId="1" applyFont="1">
      <alignment vertical="center"/>
    </xf>
    <xf numFmtId="49" fontId="0" fillId="0" borderId="36" xfId="0" applyNumberFormat="1" applyBorder="1" applyAlignment="1">
      <alignment horizontal="center"/>
    </xf>
    <xf numFmtId="0" fontId="3" fillId="0" borderId="33" xfId="2" quotePrefix="1" applyBorder="1" applyAlignment="1">
      <alignment vertical="center" wrapText="1" shrinkToFit="1"/>
    </xf>
    <xf numFmtId="49" fontId="3" fillId="0" borderId="33" xfId="0" applyNumberFormat="1" applyFont="1" applyBorder="1"/>
    <xf numFmtId="49" fontId="3" fillId="0" borderId="33" xfId="0" applyNumberFormat="1" applyFont="1" applyBorder="1" applyAlignment="1">
      <alignment horizontal="center"/>
    </xf>
    <xf numFmtId="0" fontId="3" fillId="3" borderId="33" xfId="0" applyFont="1" applyFill="1" applyBorder="1"/>
    <xf numFmtId="49" fontId="8" fillId="0" borderId="33" xfId="0" applyNumberFormat="1" applyFont="1" applyBorder="1" applyAlignment="1">
      <alignment horizontal="center"/>
    </xf>
    <xf numFmtId="0" fontId="3" fillId="4" borderId="33" xfId="0" applyFont="1" applyFill="1" applyBorder="1"/>
    <xf numFmtId="0" fontId="3" fillId="0" borderId="33" xfId="3" quotePrefix="1" applyFont="1" applyBorder="1" applyAlignment="1">
      <alignment horizontal="center" vertical="center" wrapText="1" shrinkToFit="1"/>
    </xf>
    <xf numFmtId="0" fontId="10" fillId="0" borderId="0" xfId="4" quotePrefix="1" applyFont="1" applyAlignment="1">
      <alignment vertical="center"/>
    </xf>
    <xf numFmtId="0" fontId="10" fillId="0" borderId="0" xfId="4" applyFont="1" applyAlignment="1">
      <alignment vertical="center"/>
    </xf>
    <xf numFmtId="0" fontId="3" fillId="0" borderId="0" xfId="7"/>
    <xf numFmtId="0" fontId="3" fillId="0" borderId="0" xfId="7" applyAlignment="1">
      <alignment horizontal="center"/>
    </xf>
    <xf numFmtId="0" fontId="16" fillId="0" borderId="0" xfId="7" applyFont="1" applyAlignment="1">
      <alignment horizontal="left"/>
    </xf>
    <xf numFmtId="0" fontId="17" fillId="0" borderId="0" xfId="7" applyFont="1" applyAlignment="1">
      <alignment horizontal="left"/>
    </xf>
    <xf numFmtId="0" fontId="12" fillId="0" borderId="0" xfId="7" quotePrefix="1" applyFont="1" applyAlignment="1">
      <alignment horizontal="left"/>
    </xf>
    <xf numFmtId="0" fontId="12" fillId="0" borderId="0" xfId="7" applyFont="1" applyAlignment="1">
      <alignment horizontal="center"/>
    </xf>
    <xf numFmtId="0" fontId="12" fillId="0" borderId="0" xfId="7" applyFont="1" applyAlignment="1">
      <alignment horizontal="center" shrinkToFit="1"/>
    </xf>
    <xf numFmtId="0" fontId="19" fillId="0" borderId="0" xfId="7" applyFont="1" applyAlignment="1">
      <alignment horizontal="center" vertical="top" shrinkToFit="1"/>
    </xf>
    <xf numFmtId="0" fontId="19" fillId="0" borderId="0" xfId="7" applyFont="1" applyAlignment="1">
      <alignment horizontal="left" vertical="center" shrinkToFit="1"/>
    </xf>
    <xf numFmtId="0" fontId="19" fillId="2" borderId="52" xfId="7" quotePrefix="1" applyFont="1" applyFill="1" applyBorder="1" applyAlignment="1">
      <alignment horizontal="center" vertical="center" wrapText="1" shrinkToFit="1"/>
    </xf>
    <xf numFmtId="0" fontId="19" fillId="2" borderId="53" xfId="7" quotePrefix="1" applyFont="1" applyFill="1" applyBorder="1" applyAlignment="1">
      <alignment horizontal="center" vertical="center" wrapText="1" shrinkToFit="1"/>
    </xf>
    <xf numFmtId="0" fontId="19" fillId="0" borderId="53" xfId="7" applyFont="1" applyBorder="1" applyAlignment="1">
      <alignment horizontal="center" vertical="center" shrinkToFit="1"/>
    </xf>
    <xf numFmtId="0" fontId="21" fillId="0" borderId="53" xfId="7" applyFont="1" applyBorder="1" applyAlignment="1">
      <alignment horizontal="center" vertical="center" shrinkToFit="1"/>
    </xf>
    <xf numFmtId="0" fontId="22" fillId="0" borderId="53" xfId="7" applyFont="1" applyBorder="1" applyAlignment="1">
      <alignment horizontal="center" vertical="center" shrinkToFit="1"/>
    </xf>
    <xf numFmtId="182" fontId="16" fillId="0" borderId="54" xfId="7" applyNumberFormat="1" applyFont="1" applyBorder="1" applyAlignment="1">
      <alignment horizontal="center" vertical="center" wrapText="1"/>
    </xf>
    <xf numFmtId="0" fontId="19" fillId="0" borderId="55" xfId="7" applyFont="1" applyBorder="1" applyAlignment="1">
      <alignment horizontal="center" vertical="top" shrinkToFit="1"/>
    </xf>
    <xf numFmtId="0" fontId="19" fillId="0" borderId="57" xfId="7" applyFont="1" applyBorder="1" applyAlignment="1">
      <alignment horizontal="center" vertical="center" shrinkToFit="1"/>
    </xf>
    <xf numFmtId="0" fontId="22" fillId="0" borderId="57" xfId="7" applyFont="1" applyBorder="1" applyAlignment="1">
      <alignment horizontal="center" vertical="center" shrinkToFit="1"/>
    </xf>
    <xf numFmtId="0" fontId="19" fillId="0" borderId="58" xfId="7" applyFont="1" applyBorder="1" applyAlignment="1">
      <alignment horizontal="center" vertical="top" shrinkToFit="1"/>
    </xf>
    <xf numFmtId="0" fontId="19" fillId="0" borderId="12" xfId="7" applyFont="1" applyBorder="1" applyAlignment="1">
      <alignment horizontal="center" vertical="center" wrapText="1" shrinkToFit="1"/>
    </xf>
    <xf numFmtId="0" fontId="23" fillId="0" borderId="59" xfId="7" applyFont="1" applyBorder="1" applyAlignment="1">
      <alignment horizontal="center" vertical="center" shrinkToFit="1"/>
    </xf>
    <xf numFmtId="0" fontId="19" fillId="0" borderId="61" xfId="7" applyFont="1" applyBorder="1" applyAlignment="1">
      <alignment horizontal="center" vertical="top" shrinkToFit="1"/>
    </xf>
    <xf numFmtId="0" fontId="19" fillId="0" borderId="13" xfId="7" applyFont="1" applyBorder="1" applyAlignment="1">
      <alignment horizontal="center" vertical="center" shrinkToFit="1"/>
    </xf>
    <xf numFmtId="0" fontId="22" fillId="0" borderId="13" xfId="7" applyFont="1" applyBorder="1" applyAlignment="1">
      <alignment horizontal="center" vertical="center" shrinkToFit="1"/>
    </xf>
    <xf numFmtId="0" fontId="23" fillId="0" borderId="39" xfId="7" applyFont="1" applyBorder="1" applyAlignment="1">
      <alignment horizontal="center" vertical="center" shrinkToFit="1"/>
    </xf>
    <xf numFmtId="0" fontId="12" fillId="0" borderId="12" xfId="7" applyFont="1" applyBorder="1" applyAlignment="1">
      <alignment horizontal="center" vertical="center" shrinkToFit="1"/>
    </xf>
    <xf numFmtId="0" fontId="3" fillId="0" borderId="0" xfId="7" applyAlignment="1">
      <alignment horizontal="center" vertical="center"/>
    </xf>
    <xf numFmtId="0" fontId="16" fillId="0" borderId="61" xfId="7" quotePrefix="1" applyFont="1" applyBorder="1" applyAlignment="1">
      <alignment horizontal="left" vertical="center" wrapText="1" shrinkToFit="1"/>
    </xf>
    <xf numFmtId="0" fontId="16" fillId="0" borderId="7" xfId="7" quotePrefix="1" applyFont="1" applyBorder="1" applyAlignment="1">
      <alignment horizontal="center" vertical="center" wrapText="1" shrinkToFit="1"/>
    </xf>
    <xf numFmtId="0" fontId="16" fillId="2" borderId="7" xfId="7" quotePrefix="1" applyFont="1" applyFill="1" applyBorder="1" applyAlignment="1">
      <alignment horizontal="center" vertical="center" wrapText="1"/>
    </xf>
    <xf numFmtId="0" fontId="16" fillId="0" borderId="7" xfId="7" quotePrefix="1" applyFont="1" applyBorder="1" applyAlignment="1">
      <alignment horizontal="center" vertical="center" wrapText="1"/>
    </xf>
    <xf numFmtId="0" fontId="16" fillId="0" borderId="13" xfId="7" quotePrefix="1" applyFont="1" applyBorder="1" applyAlignment="1">
      <alignment horizontal="center" vertical="center" wrapText="1"/>
    </xf>
    <xf numFmtId="0" fontId="16" fillId="0" borderId="67" xfId="7" quotePrefix="1" applyFont="1" applyBorder="1" applyAlignment="1">
      <alignment horizontal="left" vertical="center" wrapText="1" shrinkToFit="1"/>
    </xf>
    <xf numFmtId="0" fontId="16" fillId="0" borderId="27" xfId="7" quotePrefix="1" applyFont="1" applyBorder="1" applyAlignment="1">
      <alignment horizontal="center" vertical="center" wrapText="1" shrinkToFit="1"/>
    </xf>
    <xf numFmtId="0" fontId="16" fillId="2" borderId="27" xfId="7" quotePrefix="1" applyFont="1" applyFill="1" applyBorder="1" applyAlignment="1">
      <alignment horizontal="center" vertical="center" wrapText="1"/>
    </xf>
    <xf numFmtId="0" fontId="16" fillId="0" borderId="68" xfId="7" quotePrefix="1" applyFont="1" applyBorder="1" applyAlignment="1">
      <alignment horizontal="center" vertical="center" wrapText="1"/>
    </xf>
    <xf numFmtId="183" fontId="3" fillId="0" borderId="0" xfId="7" applyNumberFormat="1" applyAlignment="1">
      <alignment horizontal="center" vertical="center"/>
    </xf>
    <xf numFmtId="181" fontId="3" fillId="0" borderId="0" xfId="7" quotePrefix="1" applyNumberFormat="1" applyAlignment="1">
      <alignment horizontal="center" vertical="center"/>
    </xf>
    <xf numFmtId="180" fontId="27" fillId="0" borderId="0" xfId="7" quotePrefix="1" applyNumberFormat="1" applyFont="1" applyAlignment="1">
      <alignment vertical="center"/>
    </xf>
    <xf numFmtId="0" fontId="3" fillId="0" borderId="0" xfId="7" applyAlignment="1">
      <alignment horizontal="right"/>
    </xf>
    <xf numFmtId="0" fontId="28" fillId="0" borderId="0" xfId="7" applyFont="1" applyAlignment="1">
      <alignment shrinkToFit="1"/>
    </xf>
    <xf numFmtId="0" fontId="29" fillId="0" borderId="0" xfId="7" applyFont="1"/>
    <xf numFmtId="0" fontId="2" fillId="0" borderId="0" xfId="7" quotePrefix="1" applyFont="1" applyAlignment="1">
      <alignment horizontal="center"/>
    </xf>
    <xf numFmtId="0" fontId="15" fillId="0" borderId="15" xfId="7" quotePrefix="1" applyFont="1" applyBorder="1" applyAlignment="1">
      <alignment shrinkToFit="1"/>
    </xf>
    <xf numFmtId="0" fontId="3" fillId="0" borderId="0" xfId="7" applyAlignment="1">
      <alignment vertical="top"/>
    </xf>
    <xf numFmtId="0" fontId="1" fillId="0" borderId="0" xfId="7" applyFont="1" applyAlignment="1">
      <alignment horizontal="right" vertical="top"/>
    </xf>
    <xf numFmtId="177" fontId="31" fillId="0" borderId="40" xfId="7" quotePrefix="1" applyNumberFormat="1" applyFont="1" applyBorder="1" applyAlignment="1">
      <alignment horizontal="center" vertical="center" shrinkToFit="1"/>
    </xf>
    <xf numFmtId="0" fontId="31" fillId="0" borderId="17" xfId="7" applyFont="1" applyBorder="1" applyAlignment="1">
      <alignment horizontal="center" vertical="center" shrinkToFit="1"/>
    </xf>
    <xf numFmtId="0" fontId="14" fillId="0" borderId="0" xfId="7" quotePrefix="1" applyFont="1" applyAlignment="1">
      <alignment horizontal="left" vertical="top" wrapText="1"/>
    </xf>
    <xf numFmtId="0" fontId="33" fillId="0" borderId="0" xfId="7" quotePrefix="1" applyFont="1" applyAlignment="1">
      <alignment horizontal="center" vertical="top" wrapText="1"/>
    </xf>
    <xf numFmtId="0" fontId="3" fillId="0" borderId="39" xfId="7" applyBorder="1" applyAlignment="1">
      <alignment horizontal="center" vertical="center"/>
    </xf>
    <xf numFmtId="0" fontId="3" fillId="0" borderId="38" xfId="7" applyBorder="1" applyAlignment="1">
      <alignment horizontal="center" vertical="center"/>
    </xf>
    <xf numFmtId="0" fontId="34" fillId="0" borderId="0" xfId="7" quotePrefix="1" applyFont="1" applyAlignment="1">
      <alignment horizontal="center" vertical="center" wrapText="1"/>
    </xf>
    <xf numFmtId="0" fontId="35" fillId="0" borderId="0" xfId="7" quotePrefix="1" applyFont="1" applyAlignment="1">
      <alignment horizontal="left" vertical="center" wrapText="1"/>
    </xf>
    <xf numFmtId="0" fontId="19" fillId="0" borderId="53" xfId="7" quotePrefix="1" applyFont="1" applyBorder="1" applyAlignment="1">
      <alignment horizontal="center" vertical="center" wrapText="1" shrinkToFit="1"/>
    </xf>
    <xf numFmtId="0" fontId="37" fillId="0" borderId="61" xfId="7" applyFont="1" applyBorder="1" applyAlignment="1">
      <alignment horizontal="center" vertical="center" shrinkToFit="1"/>
    </xf>
    <xf numFmtId="0" fontId="3" fillId="0" borderId="13" xfId="7" applyBorder="1" applyAlignment="1">
      <alignment horizontal="center" vertical="center" shrinkToFit="1"/>
    </xf>
    <xf numFmtId="0" fontId="37" fillId="0" borderId="35" xfId="7" applyFont="1" applyBorder="1" applyAlignment="1">
      <alignment horizontal="center" vertical="center" shrinkToFit="1"/>
    </xf>
    <xf numFmtId="0" fontId="12" fillId="0" borderId="11" xfId="7" applyFont="1" applyBorder="1" applyAlignment="1">
      <alignment horizontal="center" vertical="center" shrinkToFit="1"/>
    </xf>
    <xf numFmtId="0" fontId="12" fillId="0" borderId="68" xfId="7" applyFont="1" applyBorder="1" applyAlignment="1">
      <alignment horizontal="center" vertical="center" shrinkToFit="1"/>
    </xf>
    <xf numFmtId="0" fontId="1" fillId="0" borderId="55" xfId="7" quotePrefix="1" applyFont="1" applyBorder="1" applyAlignment="1">
      <alignment horizontal="center" vertical="center" shrinkToFit="1"/>
    </xf>
    <xf numFmtId="0" fontId="1" fillId="0" borderId="74" xfId="7" quotePrefix="1" applyFont="1" applyBorder="1" applyAlignment="1">
      <alignment horizontal="center" vertical="center" shrinkToFit="1"/>
    </xf>
    <xf numFmtId="0" fontId="16" fillId="0" borderId="75" xfId="7" quotePrefix="1" applyFont="1" applyBorder="1" applyAlignment="1">
      <alignment horizontal="left" vertical="center" wrapText="1" shrinkToFit="1"/>
    </xf>
    <xf numFmtId="0" fontId="16" fillId="0" borderId="8" xfId="7" quotePrefix="1" applyFont="1" applyBorder="1" applyAlignment="1">
      <alignment horizontal="center" vertical="center" wrapText="1" shrinkToFit="1"/>
    </xf>
    <xf numFmtId="0" fontId="16" fillId="0" borderId="61" xfId="7" quotePrefix="1" applyFont="1" applyBorder="1" applyAlignment="1">
      <alignment horizontal="center" vertical="center" wrapText="1"/>
    </xf>
    <xf numFmtId="0" fontId="16" fillId="0" borderId="34" xfId="7" quotePrefix="1" applyFont="1" applyBorder="1" applyAlignment="1">
      <alignment horizontal="left" vertical="center" wrapText="1" shrinkToFit="1"/>
    </xf>
    <xf numFmtId="0" fontId="16" fillId="0" borderId="22" xfId="7" quotePrefix="1" applyFont="1" applyBorder="1" applyAlignment="1">
      <alignment horizontal="center" vertical="center" wrapText="1" shrinkToFit="1"/>
    </xf>
    <xf numFmtId="0" fontId="16" fillId="0" borderId="76" xfId="7" quotePrefix="1" applyFont="1" applyBorder="1" applyAlignment="1">
      <alignment horizontal="center" vertical="center" wrapText="1"/>
    </xf>
    <xf numFmtId="0" fontId="16" fillId="0" borderId="27" xfId="7" quotePrefix="1" applyFont="1" applyBorder="1" applyAlignment="1">
      <alignment horizontal="center" vertical="center" wrapText="1"/>
    </xf>
    <xf numFmtId="0" fontId="32" fillId="0" borderId="0" xfId="7" quotePrefix="1" applyFont="1" applyAlignment="1">
      <alignment horizontal="right" vertical="top" wrapText="1"/>
    </xf>
    <xf numFmtId="0" fontId="1" fillId="0" borderId="0" xfId="0" applyFont="1"/>
    <xf numFmtId="0" fontId="1" fillId="0" borderId="0" xfId="0" applyFont="1" applyAlignment="1">
      <alignment horizontal="left"/>
    </xf>
    <xf numFmtId="0" fontId="1" fillId="0" borderId="0" xfId="0" applyFont="1" applyAlignment="1">
      <alignment horizontal="center"/>
    </xf>
    <xf numFmtId="0" fontId="1" fillId="0" borderId="0" xfId="0" quotePrefix="1" applyFont="1" applyAlignment="1">
      <alignment horizontal="right"/>
    </xf>
    <xf numFmtId="178" fontId="1" fillId="0" borderId="0" xfId="0" applyNumberFormat="1" applyFont="1" applyAlignment="1">
      <alignment horizontal="right"/>
    </xf>
    <xf numFmtId="179" fontId="1" fillId="0" borderId="0" xfId="0" applyNumberFormat="1" applyFont="1" applyAlignment="1">
      <alignment horizontal="right"/>
    </xf>
    <xf numFmtId="0" fontId="1" fillId="0" borderId="0" xfId="0" quotePrefix="1" applyFont="1" applyAlignment="1">
      <alignment horizontal="right" vertical="center"/>
    </xf>
    <xf numFmtId="0" fontId="41" fillId="0" borderId="0" xfId="0" quotePrefix="1" applyFont="1" applyAlignment="1">
      <alignment horizontal="left"/>
    </xf>
    <xf numFmtId="0" fontId="1" fillId="0" borderId="0" xfId="0" applyFont="1" applyAlignment="1">
      <alignment horizontal="right" vertical="center"/>
    </xf>
    <xf numFmtId="0" fontId="41" fillId="0" borderId="0" xfId="0" applyFont="1" applyAlignment="1">
      <alignment horizontal="left"/>
    </xf>
    <xf numFmtId="0" fontId="1"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Alignment="1">
      <alignment vertical="center" shrinkToFit="1"/>
    </xf>
    <xf numFmtId="0" fontId="1" fillId="0" borderId="0" xfId="0" applyFont="1" applyAlignment="1">
      <alignment horizontal="right"/>
    </xf>
    <xf numFmtId="0" fontId="1" fillId="0" borderId="0" xfId="0" quotePrefix="1" applyFont="1" applyAlignment="1">
      <alignment horizontal="left"/>
    </xf>
    <xf numFmtId="0" fontId="1" fillId="0" borderId="0" xfId="0" quotePrefix="1" applyFont="1" applyAlignment="1">
      <alignment horizontal="right" shrinkToFit="1"/>
    </xf>
    <xf numFmtId="0" fontId="1" fillId="0" borderId="0" xfId="0" applyFont="1" applyAlignment="1">
      <alignment horizontal="right" vertical="top"/>
    </xf>
    <xf numFmtId="0" fontId="1" fillId="0" borderId="0" xfId="0" quotePrefix="1" applyFont="1" applyAlignment="1">
      <alignment horizontal="left" vertical="center"/>
    </xf>
    <xf numFmtId="0" fontId="1" fillId="0" borderId="0" xfId="0" applyFont="1" applyAlignment="1">
      <alignment vertical="center"/>
    </xf>
    <xf numFmtId="0" fontId="37" fillId="0" borderId="0" xfId="0" quotePrefix="1" applyFont="1" applyAlignment="1">
      <alignment horizontal="center" vertical="center" shrinkToFit="1"/>
    </xf>
    <xf numFmtId="176" fontId="45" fillId="0" borderId="10" xfId="0" quotePrefix="1" applyNumberFormat="1" applyFont="1" applyBorder="1" applyAlignment="1">
      <alignment horizontal="center" vertical="center" shrinkToFit="1"/>
    </xf>
    <xf numFmtId="176" fontId="1" fillId="0" borderId="0" xfId="0" applyNumberFormat="1" applyFont="1" applyAlignment="1">
      <alignment horizontal="center" shrinkToFit="1"/>
    </xf>
    <xf numFmtId="0" fontId="1" fillId="0" borderId="0" xfId="0" quotePrefix="1" applyFont="1" applyAlignment="1">
      <alignment horizontal="center"/>
    </xf>
    <xf numFmtId="176" fontId="37" fillId="0" borderId="0" xfId="0" quotePrefix="1" applyNumberFormat="1" applyFont="1" applyAlignment="1">
      <alignment horizontal="center" vertical="center" shrinkToFit="1"/>
    </xf>
    <xf numFmtId="176" fontId="46" fillId="0" borderId="2" xfId="0" quotePrefix="1" applyNumberFormat="1" applyFont="1" applyBorder="1" applyAlignment="1">
      <alignment horizontal="center" vertical="center" shrinkToFit="1"/>
    </xf>
    <xf numFmtId="176" fontId="45" fillId="0" borderId="10" xfId="0" quotePrefix="1" applyNumberFormat="1" applyFont="1" applyBorder="1" applyAlignment="1">
      <alignment vertical="center" shrinkToFit="1"/>
    </xf>
    <xf numFmtId="176" fontId="45" fillId="0" borderId="0" xfId="0" quotePrefix="1" applyNumberFormat="1" applyFont="1" applyAlignment="1">
      <alignment vertical="center" shrinkToFit="1"/>
    </xf>
    <xf numFmtId="176" fontId="46" fillId="0" borderId="0" xfId="0" quotePrefix="1" applyNumberFormat="1" applyFont="1" applyAlignment="1">
      <alignment horizontal="center" vertical="center" shrinkToFit="1"/>
    </xf>
    <xf numFmtId="0" fontId="1" fillId="0" borderId="0" xfId="0" quotePrefix="1" applyFont="1" applyAlignment="1">
      <alignment vertical="top"/>
    </xf>
    <xf numFmtId="0" fontId="1" fillId="0" borderId="0" xfId="0" quotePrefix="1" applyFont="1" applyAlignment="1">
      <alignment horizontal="right" vertical="center" shrinkToFit="1"/>
    </xf>
    <xf numFmtId="0" fontId="3" fillId="2" borderId="45" xfId="0" quotePrefix="1" applyFont="1" applyFill="1" applyBorder="1" applyAlignment="1">
      <alignment horizontal="center" vertical="center" shrinkToFit="1"/>
    </xf>
    <xf numFmtId="0" fontId="43" fillId="2" borderId="45" xfId="0" applyFont="1" applyFill="1" applyBorder="1" applyAlignment="1">
      <alignment horizontal="center" vertical="center"/>
    </xf>
    <xf numFmtId="0" fontId="44" fillId="2" borderId="47" xfId="0" applyFont="1" applyFill="1" applyBorder="1" applyAlignment="1">
      <alignment horizontal="center" vertical="center" shrinkToFit="1"/>
    </xf>
    <xf numFmtId="0" fontId="44" fillId="2" borderId="49" xfId="0" applyFont="1" applyFill="1" applyBorder="1" applyAlignment="1">
      <alignment horizontal="center" vertical="center" shrinkToFit="1"/>
    </xf>
    <xf numFmtId="0" fontId="1" fillId="2" borderId="51" xfId="0" applyFont="1" applyFill="1" applyBorder="1" applyAlignment="1">
      <alignment horizontal="center" vertical="center"/>
    </xf>
    <xf numFmtId="0" fontId="37" fillId="2" borderId="2" xfId="0" quotePrefix="1" applyFont="1" applyFill="1" applyBorder="1" applyAlignment="1">
      <alignment horizontal="center" vertical="center" shrinkToFit="1"/>
    </xf>
    <xf numFmtId="0" fontId="26" fillId="0" borderId="0" xfId="0" quotePrefix="1" applyFont="1" applyAlignment="1">
      <alignment horizontal="left"/>
    </xf>
    <xf numFmtId="0" fontId="1" fillId="0" borderId="10" xfId="0" applyFont="1" applyBorder="1" applyAlignment="1">
      <alignment horizontal="center" vertical="center" shrinkToFit="1"/>
    </xf>
    <xf numFmtId="0" fontId="41" fillId="0" borderId="0" xfId="0" applyFont="1" applyAlignment="1">
      <alignment shrinkToFit="1"/>
    </xf>
    <xf numFmtId="0" fontId="41" fillId="0" borderId="0" xfId="0" applyFont="1"/>
    <xf numFmtId="0" fontId="47" fillId="0" borderId="0" xfId="0" applyFont="1" applyAlignment="1">
      <alignment horizontal="left"/>
    </xf>
    <xf numFmtId="0" fontId="48" fillId="0" borderId="17" xfId="7" applyFont="1" applyBorder="1" applyAlignment="1">
      <alignment horizontal="center" vertical="center" shrinkToFit="1"/>
    </xf>
    <xf numFmtId="177" fontId="48" fillId="0" borderId="40" xfId="7" quotePrefix="1" applyNumberFormat="1" applyFont="1" applyBorder="1" applyAlignment="1">
      <alignment horizontal="center" vertical="center" shrinkToFit="1"/>
    </xf>
    <xf numFmtId="0" fontId="1" fillId="0" borderId="0" xfId="0" quotePrefix="1" applyFont="1"/>
    <xf numFmtId="0" fontId="49" fillId="0" borderId="0" xfId="6" applyFont="1" applyAlignment="1" applyProtection="1">
      <alignment horizontal="left"/>
    </xf>
    <xf numFmtId="0" fontId="7" fillId="5" borderId="54" xfId="4" applyFont="1" applyFill="1" applyBorder="1" applyAlignment="1">
      <alignment horizontal="center" vertical="center"/>
    </xf>
    <xf numFmtId="0" fontId="10" fillId="0" borderId="0" xfId="4" applyFont="1" applyAlignment="1">
      <alignment horizontal="center" vertical="center"/>
    </xf>
    <xf numFmtId="177" fontId="10" fillId="0" borderId="0" xfId="4" applyNumberFormat="1" applyFont="1" applyAlignment="1">
      <alignment horizontal="center" vertical="center"/>
    </xf>
    <xf numFmtId="0" fontId="1" fillId="0" borderId="0" xfId="0" applyFont="1" applyAlignment="1">
      <alignment vertical="top"/>
    </xf>
    <xf numFmtId="0" fontId="42" fillId="0" borderId="20" xfId="0" quotePrefix="1" applyFont="1" applyBorder="1" applyAlignment="1">
      <alignment horizontal="center" vertical="top"/>
    </xf>
    <xf numFmtId="181" fontId="3" fillId="0" borderId="20" xfId="0" quotePrefix="1" applyNumberFormat="1" applyFont="1" applyBorder="1" applyAlignment="1">
      <alignment horizontal="center" vertical="center"/>
    </xf>
    <xf numFmtId="0" fontId="1" fillId="0" borderId="31" xfId="0" applyFont="1" applyBorder="1" applyAlignment="1">
      <alignment horizontal="center" vertical="center"/>
    </xf>
    <xf numFmtId="0" fontId="7" fillId="2" borderId="20" xfId="0" quotePrefix="1" applyFont="1" applyFill="1" applyBorder="1" applyAlignment="1">
      <alignment horizontal="center" vertical="center"/>
    </xf>
    <xf numFmtId="0" fontId="7" fillId="2" borderId="20" xfId="0" applyFont="1" applyFill="1" applyBorder="1" applyAlignment="1">
      <alignment horizontal="center" vertical="center"/>
    </xf>
    <xf numFmtId="0" fontId="7" fillId="2" borderId="41" xfId="0" quotePrefix="1" applyFont="1" applyFill="1" applyBorder="1" applyAlignment="1">
      <alignment horizontal="center" vertical="center"/>
    </xf>
    <xf numFmtId="180" fontId="3" fillId="0" borderId="22" xfId="0" quotePrefix="1" applyNumberFormat="1" applyFont="1" applyBorder="1" applyAlignment="1">
      <alignment horizontal="center" vertical="center"/>
    </xf>
    <xf numFmtId="0" fontId="3" fillId="0" borderId="0" xfId="4" quotePrefix="1" applyAlignment="1">
      <alignment horizontal="center" shrinkToFit="1"/>
    </xf>
    <xf numFmtId="0" fontId="10" fillId="0" borderId="0" xfId="4" applyFont="1" applyAlignment="1">
      <alignment horizontal="center"/>
    </xf>
    <xf numFmtId="0" fontId="10" fillId="0" borderId="0" xfId="4" quotePrefix="1" applyFont="1"/>
    <xf numFmtId="0" fontId="10" fillId="0" borderId="20" xfId="4" applyFont="1" applyBorder="1" applyAlignment="1">
      <alignment horizontal="center" vertical="center"/>
    </xf>
    <xf numFmtId="177" fontId="10" fillId="0" borderId="20" xfId="4" applyNumberFormat="1" applyFont="1" applyBorder="1" applyAlignment="1">
      <alignment horizontal="center" vertical="center"/>
    </xf>
    <xf numFmtId="176" fontId="45" fillId="0" borderId="80" xfId="0" quotePrefix="1" applyNumberFormat="1" applyFont="1" applyBorder="1" applyAlignment="1">
      <alignment vertical="center" shrinkToFit="1"/>
    </xf>
    <xf numFmtId="177" fontId="50" fillId="2" borderId="53" xfId="1" applyNumberFormat="1" applyFont="1" applyFill="1" applyBorder="1" applyAlignment="1">
      <alignment horizontal="center" vertical="center"/>
    </xf>
    <xf numFmtId="0" fontId="29" fillId="0" borderId="0" xfId="0" applyFont="1" applyAlignment="1">
      <alignment vertical="center" shrinkToFit="1"/>
    </xf>
    <xf numFmtId="0" fontId="29" fillId="0" borderId="0" xfId="0" quotePrefix="1" applyFont="1" applyAlignment="1">
      <alignment vertical="center" shrinkToFit="1"/>
    </xf>
    <xf numFmtId="0" fontId="1" fillId="0" borderId="0" xfId="0" quotePrefix="1" applyFont="1" applyAlignment="1">
      <alignment vertical="center"/>
    </xf>
    <xf numFmtId="0" fontId="51" fillId="2" borderId="2" xfId="0" quotePrefix="1" applyFont="1" applyFill="1" applyBorder="1" applyAlignment="1">
      <alignment horizontal="center" vertical="center"/>
    </xf>
    <xf numFmtId="0" fontId="52" fillId="2" borderId="2" xfId="1" quotePrefix="1" applyFont="1" applyFill="1" applyBorder="1" applyAlignment="1">
      <alignment horizontal="center" vertical="center"/>
    </xf>
    <xf numFmtId="0" fontId="50" fillId="5" borderId="2" xfId="1" quotePrefix="1" applyFont="1" applyFill="1" applyBorder="1" applyAlignment="1">
      <alignment horizontal="center" vertical="center"/>
    </xf>
    <xf numFmtId="0" fontId="12" fillId="6" borderId="11" xfId="7" applyFont="1" applyFill="1" applyBorder="1" applyAlignment="1">
      <alignment horizontal="center" vertical="center" shrinkToFit="1"/>
    </xf>
    <xf numFmtId="0" fontId="12" fillId="6" borderId="12" xfId="7" applyFont="1" applyFill="1" applyBorder="1" applyAlignment="1">
      <alignment horizontal="center" vertical="center" shrinkToFit="1"/>
    </xf>
    <xf numFmtId="0" fontId="3" fillId="0" borderId="53" xfId="7" applyBorder="1" applyAlignment="1">
      <alignment horizontal="center" vertical="center" shrinkToFit="1"/>
    </xf>
    <xf numFmtId="0" fontId="16" fillId="0" borderId="53" xfId="7" applyFont="1" applyBorder="1" applyAlignment="1">
      <alignment horizontal="center" vertical="center" shrinkToFit="1"/>
    </xf>
    <xf numFmtId="0" fontId="44" fillId="0" borderId="53" xfId="7" applyFont="1" applyBorder="1" applyAlignment="1">
      <alignment horizontal="center" vertical="center" shrinkToFit="1"/>
    </xf>
    <xf numFmtId="0" fontId="44" fillId="0" borderId="53" xfId="7" quotePrefix="1" applyFont="1" applyBorder="1" applyAlignment="1">
      <alignment horizontal="center" vertical="center" wrapText="1" shrinkToFit="1"/>
    </xf>
    <xf numFmtId="0" fontId="1" fillId="2" borderId="53" xfId="7" quotePrefix="1" applyFont="1" applyFill="1" applyBorder="1" applyAlignment="1">
      <alignment horizontal="center" vertical="center" wrapText="1" shrinkToFit="1"/>
    </xf>
    <xf numFmtId="0" fontId="1" fillId="2" borderId="52" xfId="7" quotePrefix="1" applyFont="1" applyFill="1" applyBorder="1" applyAlignment="1">
      <alignment horizontal="center" vertical="center" wrapText="1" shrinkToFit="1"/>
    </xf>
    <xf numFmtId="0" fontId="1" fillId="0" borderId="0" xfId="7" applyFont="1" applyAlignment="1">
      <alignment horizontal="left" vertical="center" shrinkToFit="1"/>
    </xf>
    <xf numFmtId="0" fontId="1" fillId="0" borderId="0" xfId="7" applyFont="1" applyAlignment="1">
      <alignment horizontal="center" vertical="top" shrinkToFit="1"/>
    </xf>
    <xf numFmtId="184" fontId="53" fillId="0" borderId="0" xfId="7" quotePrefix="1" applyNumberFormat="1" applyFont="1" applyAlignment="1">
      <alignment horizontal="center" vertical="top" wrapText="1"/>
    </xf>
    <xf numFmtId="184" fontId="54" fillId="0" borderId="0" xfId="7" quotePrefix="1" applyNumberFormat="1" applyFont="1" applyAlignment="1">
      <alignment horizontal="center" vertical="top" wrapText="1"/>
    </xf>
    <xf numFmtId="0" fontId="16" fillId="2" borderId="81" xfId="7" quotePrefix="1" applyFont="1" applyFill="1" applyBorder="1" applyAlignment="1">
      <alignment horizontal="center" vertical="center" wrapText="1"/>
    </xf>
    <xf numFmtId="0" fontId="16" fillId="2" borderId="76" xfId="7" quotePrefix="1" applyFont="1" applyFill="1" applyBorder="1" applyAlignment="1">
      <alignment horizontal="center" vertical="center" wrapText="1"/>
    </xf>
    <xf numFmtId="0" fontId="16" fillId="2" borderId="82" xfId="7" quotePrefix="1" applyFont="1" applyFill="1" applyBorder="1" applyAlignment="1">
      <alignment horizontal="center" vertical="center" wrapText="1"/>
    </xf>
    <xf numFmtId="0" fontId="16" fillId="2" borderId="61" xfId="7" quotePrefix="1" applyFont="1" applyFill="1" applyBorder="1" applyAlignment="1">
      <alignment horizontal="center" vertical="center" wrapText="1"/>
    </xf>
    <xf numFmtId="0" fontId="19" fillId="2" borderId="54" xfId="7" quotePrefix="1" applyFont="1" applyFill="1" applyBorder="1" applyAlignment="1">
      <alignment horizontal="center" vertical="center" wrapText="1" shrinkToFit="1"/>
    </xf>
    <xf numFmtId="0" fontId="55" fillId="0" borderId="0" xfId="7" applyFont="1" applyAlignment="1">
      <alignment vertical="center"/>
    </xf>
    <xf numFmtId="0" fontId="56" fillId="6" borderId="54" xfId="7" applyFont="1" applyFill="1" applyBorder="1" applyAlignment="1">
      <alignment horizontal="center" vertical="center"/>
    </xf>
    <xf numFmtId="0" fontId="57" fillId="6" borderId="53" xfId="7" applyFont="1" applyFill="1" applyBorder="1" applyAlignment="1">
      <alignment horizontal="center" vertical="center"/>
    </xf>
    <xf numFmtId="0" fontId="57" fillId="6" borderId="52" xfId="7" applyFont="1" applyFill="1" applyBorder="1" applyAlignment="1">
      <alignment horizontal="center" vertical="center"/>
    </xf>
    <xf numFmtId="0" fontId="12" fillId="2" borderId="66" xfId="7" applyFont="1" applyFill="1" applyBorder="1" applyAlignment="1">
      <alignment horizontal="center" vertical="center" shrinkToFit="1"/>
    </xf>
    <xf numFmtId="0" fontId="1" fillId="2" borderId="65" xfId="7" quotePrefix="1" applyFont="1" applyFill="1" applyBorder="1" applyAlignment="1">
      <alignment horizontal="left" vertical="center" shrinkToFit="1"/>
    </xf>
    <xf numFmtId="0" fontId="12" fillId="2" borderId="12" xfId="7" applyFont="1" applyFill="1" applyBorder="1" applyAlignment="1">
      <alignment horizontal="center" vertical="center" shrinkToFit="1"/>
    </xf>
    <xf numFmtId="0" fontId="1" fillId="2" borderId="64" xfId="7" quotePrefix="1" applyFont="1" applyFill="1" applyBorder="1" applyAlignment="1">
      <alignment horizontal="left" vertical="center" shrinkToFit="1"/>
    </xf>
    <xf numFmtId="0" fontId="1" fillId="0" borderId="0" xfId="0" quotePrefix="1" applyFont="1"/>
    <xf numFmtId="0" fontId="1" fillId="0" borderId="0" xfId="0" quotePrefix="1" applyFont="1" applyAlignment="1">
      <alignment horizontal="left" vertical="top"/>
    </xf>
    <xf numFmtId="0" fontId="1" fillId="0" borderId="0" xfId="0" quotePrefix="1" applyFont="1" applyAlignment="1">
      <alignment vertical="top"/>
    </xf>
    <xf numFmtId="0" fontId="19" fillId="2" borderId="78" xfId="0" applyFont="1" applyFill="1" applyBorder="1" applyAlignment="1">
      <alignment horizontal="left" vertical="center" shrinkToFit="1"/>
    </xf>
    <xf numFmtId="0" fontId="19" fillId="2" borderId="43" xfId="0" applyFont="1" applyFill="1" applyBorder="1" applyAlignment="1">
      <alignment horizontal="left" vertical="center" shrinkToFit="1"/>
    </xf>
    <xf numFmtId="0" fontId="19" fillId="2" borderId="79" xfId="0" applyFont="1" applyFill="1" applyBorder="1" applyAlignment="1">
      <alignment horizontal="left" vertical="center" shrinkToFit="1"/>
    </xf>
    <xf numFmtId="0" fontId="1" fillId="0" borderId="0" xfId="0" quotePrefix="1" applyFont="1" applyAlignment="1">
      <alignment horizontal="right" vertical="center" shrinkToFit="1"/>
    </xf>
    <xf numFmtId="0" fontId="37" fillId="2" borderId="78" xfId="0" applyFont="1" applyFill="1" applyBorder="1" applyAlignment="1">
      <alignment horizontal="left" vertical="center" shrinkToFit="1"/>
    </xf>
    <xf numFmtId="0" fontId="37" fillId="2" borderId="43" xfId="0" applyFont="1" applyFill="1" applyBorder="1" applyAlignment="1">
      <alignment horizontal="left" vertical="center" shrinkToFit="1"/>
    </xf>
    <xf numFmtId="0" fontId="37" fillId="2" borderId="79" xfId="0" applyFont="1" applyFill="1" applyBorder="1" applyAlignment="1">
      <alignment horizontal="left" vertical="center" shrinkToFit="1"/>
    </xf>
    <xf numFmtId="0" fontId="1" fillId="0" borderId="0" xfId="0" applyFont="1" applyAlignment="1">
      <alignment horizontal="center"/>
    </xf>
    <xf numFmtId="0" fontId="1" fillId="0" borderId="0" xfId="0" quotePrefix="1" applyFont="1" applyAlignment="1">
      <alignment horizontal="right" wrapText="1" shrinkToFit="1"/>
    </xf>
    <xf numFmtId="0" fontId="1" fillId="0" borderId="6" xfId="0" quotePrefix="1" applyFont="1" applyBorder="1" applyAlignment="1">
      <alignment horizontal="right" shrinkToFit="1"/>
    </xf>
    <xf numFmtId="0" fontId="37" fillId="2" borderId="3" xfId="0" applyFont="1" applyFill="1" applyBorder="1" applyAlignment="1">
      <alignment horizontal="right" vertical="center" shrinkToFit="1"/>
    </xf>
    <xf numFmtId="0" fontId="37" fillId="2" borderId="49" xfId="0" applyFont="1" applyFill="1" applyBorder="1" applyAlignment="1">
      <alignment horizontal="right" vertical="center" shrinkToFit="1"/>
    </xf>
    <xf numFmtId="0" fontId="37" fillId="2" borderId="49" xfId="0" applyFont="1" applyFill="1" applyBorder="1" applyAlignment="1">
      <alignment horizontal="left" vertical="center" shrinkToFit="1"/>
    </xf>
    <xf numFmtId="0" fontId="37" fillId="2" borderId="50" xfId="0" applyFont="1" applyFill="1" applyBorder="1" applyAlignment="1">
      <alignment horizontal="left" vertical="center" shrinkToFit="1"/>
    </xf>
    <xf numFmtId="0" fontId="1" fillId="0" borderId="4" xfId="0" quotePrefix="1" applyFont="1" applyBorder="1" applyAlignment="1">
      <alignment horizontal="left" vertical="top" shrinkToFit="1"/>
    </xf>
    <xf numFmtId="0" fontId="1" fillId="0" borderId="4" xfId="0" applyFont="1" applyBorder="1" applyAlignment="1">
      <alignment horizontal="left" vertical="top" shrinkToFit="1"/>
    </xf>
    <xf numFmtId="0" fontId="37" fillId="2" borderId="46" xfId="0" applyFont="1" applyFill="1" applyBorder="1" applyAlignment="1">
      <alignment horizontal="right" vertical="center" shrinkToFit="1"/>
    </xf>
    <xf numFmtId="0" fontId="37" fillId="2" borderId="47" xfId="0" applyFont="1" applyFill="1" applyBorder="1" applyAlignment="1">
      <alignment horizontal="right" vertical="center" shrinkToFit="1"/>
    </xf>
    <xf numFmtId="0" fontId="37" fillId="2" borderId="47" xfId="0" applyFont="1" applyFill="1" applyBorder="1" applyAlignment="1">
      <alignment horizontal="left" vertical="center" shrinkToFit="1"/>
    </xf>
    <xf numFmtId="0" fontId="37" fillId="2" borderId="48" xfId="0" applyFont="1" applyFill="1" applyBorder="1" applyAlignment="1">
      <alignment horizontal="left" vertical="center" shrinkToFit="1"/>
    </xf>
    <xf numFmtId="0" fontId="1" fillId="0" borderId="0" xfId="0" quotePrefix="1" applyFont="1" applyAlignment="1">
      <alignment horizontal="center" shrinkToFit="1"/>
    </xf>
    <xf numFmtId="0" fontId="37" fillId="2" borderId="7" xfId="0" quotePrefix="1" applyFont="1" applyFill="1" applyBorder="1" applyAlignment="1">
      <alignment horizontal="left" vertical="center" shrinkToFit="1"/>
    </xf>
    <xf numFmtId="0" fontId="37" fillId="2" borderId="8" xfId="0" quotePrefix="1" applyFont="1" applyFill="1" applyBorder="1" applyAlignment="1">
      <alignment horizontal="left" vertical="center" shrinkToFit="1"/>
    </xf>
    <xf numFmtId="0" fontId="37" fillId="2" borderId="9" xfId="0" quotePrefix="1" applyFont="1" applyFill="1" applyBorder="1" applyAlignment="1">
      <alignment horizontal="left" vertical="center" shrinkToFit="1"/>
    </xf>
    <xf numFmtId="0" fontId="37" fillId="2" borderId="46" xfId="0" quotePrefix="1" applyFont="1" applyFill="1" applyBorder="1" applyAlignment="1">
      <alignment horizontal="left" vertical="center" shrinkToFit="1"/>
    </xf>
    <xf numFmtId="0" fontId="37" fillId="2" borderId="47" xfId="0" quotePrefix="1" applyFont="1" applyFill="1" applyBorder="1" applyAlignment="1">
      <alignment horizontal="left" vertical="center" shrinkToFit="1"/>
    </xf>
    <xf numFmtId="0" fontId="37" fillId="2" borderId="47" xfId="0" applyFont="1" applyFill="1" applyBorder="1" applyAlignment="1">
      <alignment vertical="center" shrinkToFit="1"/>
    </xf>
    <xf numFmtId="0" fontId="37" fillId="2" borderId="48" xfId="0" applyFont="1" applyFill="1" applyBorder="1" applyAlignment="1">
      <alignment vertical="center" shrinkToFit="1"/>
    </xf>
    <xf numFmtId="0" fontId="37" fillId="2" borderId="8" xfId="0" applyFont="1" applyFill="1" applyBorder="1" applyAlignment="1">
      <alignment vertical="center" shrinkToFit="1"/>
    </xf>
    <xf numFmtId="0" fontId="37" fillId="2" borderId="9" xfId="0" applyFont="1" applyFill="1" applyBorder="1" applyAlignment="1">
      <alignment vertical="center" shrinkToFit="1"/>
    </xf>
    <xf numFmtId="0" fontId="1" fillId="0" borderId="0" xfId="0" quotePrefix="1" applyFont="1" applyAlignment="1">
      <alignment horizontal="right" vertical="center" wrapText="1" shrinkToFit="1"/>
    </xf>
    <xf numFmtId="0" fontId="1" fillId="0" borderId="6" xfId="0" quotePrefix="1" applyFont="1" applyBorder="1" applyAlignment="1">
      <alignment horizontal="right" vertical="center" shrinkToFit="1"/>
    </xf>
    <xf numFmtId="0" fontId="7" fillId="0" borderId="53" xfId="4" applyFont="1" applyBorder="1" applyAlignment="1">
      <alignment horizontal="left" vertical="center"/>
    </xf>
    <xf numFmtId="0" fontId="7" fillId="0" borderId="52" xfId="4" applyFont="1" applyBorder="1" applyAlignment="1">
      <alignment horizontal="left" vertical="center"/>
    </xf>
    <xf numFmtId="0" fontId="10" fillId="0" borderId="20" xfId="4" applyFont="1" applyBorder="1" applyAlignment="1">
      <alignment horizontal="left" vertical="center"/>
    </xf>
    <xf numFmtId="0" fontId="18" fillId="0" borderId="0" xfId="0" quotePrefix="1" applyFont="1" applyAlignment="1">
      <alignment horizontal="center"/>
    </xf>
    <xf numFmtId="0" fontId="13" fillId="0" borderId="0" xfId="0" quotePrefix="1" applyFont="1" applyAlignment="1">
      <alignment horizontal="left" vertical="center"/>
    </xf>
    <xf numFmtId="0" fontId="1" fillId="0" borderId="0" xfId="0" quotePrefix="1" applyFont="1" applyAlignment="1">
      <alignment horizontal="left" vertical="center" shrinkToFit="1"/>
    </xf>
    <xf numFmtId="0" fontId="1" fillId="0" borderId="0" xfId="0" applyFont="1" applyAlignment="1">
      <alignment horizontal="left" vertical="center" shrinkToFit="1"/>
    </xf>
    <xf numFmtId="0" fontId="1" fillId="0" borderId="0" xfId="0" quotePrefix="1" applyFont="1" applyAlignment="1">
      <alignment horizontal="left" vertical="center"/>
    </xf>
    <xf numFmtId="0" fontId="1" fillId="0" borderId="0" xfId="0" applyFont="1" applyAlignment="1">
      <alignment horizontal="left" vertical="center"/>
    </xf>
    <xf numFmtId="0" fontId="1" fillId="0" borderId="0" xfId="0" quotePrefix="1" applyFont="1" applyAlignment="1">
      <alignment horizontal="right"/>
    </xf>
    <xf numFmtId="0" fontId="1" fillId="0" borderId="6" xfId="0" quotePrefix="1" applyFont="1" applyBorder="1" applyAlignment="1">
      <alignment horizontal="right"/>
    </xf>
    <xf numFmtId="0" fontId="37" fillId="2" borderId="42" xfId="0" quotePrefix="1" applyFont="1" applyFill="1" applyBorder="1" applyAlignment="1">
      <alignment horizontal="left" vertical="center" shrinkToFit="1"/>
    </xf>
    <xf numFmtId="0" fontId="37" fillId="2" borderId="43" xfId="0" quotePrefix="1" applyFont="1" applyFill="1" applyBorder="1" applyAlignment="1">
      <alignment horizontal="left" vertical="center" shrinkToFit="1"/>
    </xf>
    <xf numFmtId="0" fontId="37" fillId="2" borderId="44" xfId="0" applyFont="1" applyFill="1" applyBorder="1" applyAlignment="1">
      <alignment horizontal="left" vertical="center" shrinkToFit="1"/>
    </xf>
    <xf numFmtId="0" fontId="37" fillId="2" borderId="48" xfId="0" quotePrefix="1" applyFont="1" applyFill="1" applyBorder="1" applyAlignment="1">
      <alignment horizontal="left" vertical="center" shrinkToFit="1"/>
    </xf>
    <xf numFmtId="0" fontId="37" fillId="2" borderId="78" xfId="0" quotePrefix="1" applyFont="1" applyFill="1" applyBorder="1" applyAlignment="1">
      <alignment horizontal="left" vertical="center" shrinkToFit="1"/>
    </xf>
    <xf numFmtId="0" fontId="37" fillId="2" borderId="79" xfId="0" quotePrefix="1" applyFont="1" applyFill="1" applyBorder="1" applyAlignment="1">
      <alignment horizontal="left" vertical="center" shrinkToFit="1"/>
    </xf>
    <xf numFmtId="0" fontId="37" fillId="2" borderId="24" xfId="0" quotePrefix="1" applyFont="1" applyFill="1" applyBorder="1" applyAlignment="1">
      <alignment horizontal="left" vertical="center" shrinkToFit="1"/>
    </xf>
    <xf numFmtId="0" fontId="37" fillId="2" borderId="23" xfId="0" quotePrefix="1" applyFont="1" applyFill="1" applyBorder="1" applyAlignment="1">
      <alignment horizontal="left" vertical="center" shrinkToFit="1"/>
    </xf>
    <xf numFmtId="0" fontId="37" fillId="2" borderId="32" xfId="0" quotePrefix="1" applyFont="1" applyFill="1" applyBorder="1" applyAlignment="1">
      <alignment horizontal="left" vertical="center" shrinkToFit="1"/>
    </xf>
    <xf numFmtId="0" fontId="34" fillId="0" borderId="0" xfId="7" quotePrefix="1" applyFont="1" applyAlignment="1">
      <alignment horizontal="right" vertical="center" wrapText="1"/>
    </xf>
    <xf numFmtId="0" fontId="34" fillId="0" borderId="0" xfId="7" quotePrefix="1" applyFont="1" applyAlignment="1">
      <alignment horizontal="left" vertical="center" wrapText="1"/>
    </xf>
    <xf numFmtId="0" fontId="14" fillId="0" borderId="0" xfId="7" applyFont="1" applyAlignment="1">
      <alignment horizontal="left" vertical="top" wrapText="1"/>
    </xf>
    <xf numFmtId="0" fontId="14" fillId="0" borderId="0" xfId="7" quotePrefix="1" applyFont="1" applyAlignment="1">
      <alignment horizontal="left" vertical="top" wrapText="1"/>
    </xf>
    <xf numFmtId="0" fontId="54" fillId="0" borderId="0" xfId="7" applyFont="1" applyAlignment="1">
      <alignment horizontal="center" vertical="top"/>
    </xf>
    <xf numFmtId="0" fontId="3" fillId="0" borderId="85" xfId="7" applyBorder="1" applyAlignment="1">
      <alignment horizontal="center" vertical="center"/>
    </xf>
    <xf numFmtId="0" fontId="3" fillId="0" borderId="39" xfId="7" applyBorder="1" applyAlignment="1">
      <alignment horizontal="center" vertical="center"/>
    </xf>
    <xf numFmtId="0" fontId="48" fillId="0" borderId="86" xfId="7" applyFont="1" applyBorder="1" applyAlignment="1">
      <alignment horizontal="center" vertical="center" shrinkToFit="1"/>
    </xf>
    <xf numFmtId="0" fontId="48" fillId="0" borderId="40" xfId="7" applyFont="1" applyBorder="1" applyAlignment="1">
      <alignment horizontal="center" vertical="center" shrinkToFit="1"/>
    </xf>
    <xf numFmtId="177" fontId="48" fillId="0" borderId="40" xfId="7" quotePrefix="1" applyNumberFormat="1" applyFont="1" applyBorder="1" applyAlignment="1">
      <alignment horizontal="center" vertical="center" shrinkToFit="1"/>
    </xf>
    <xf numFmtId="0" fontId="3" fillId="0" borderId="67" xfId="7" applyBorder="1" applyAlignment="1">
      <alignment horizontal="center" vertical="center"/>
    </xf>
    <xf numFmtId="177" fontId="48" fillId="0" borderId="40" xfId="7" applyNumberFormat="1" applyFont="1" applyBorder="1" applyAlignment="1">
      <alignment horizontal="center" vertical="center" shrinkToFit="1"/>
    </xf>
    <xf numFmtId="177" fontId="48" fillId="0" borderId="64" xfId="7" applyNumberFormat="1" applyFont="1" applyBorder="1" applyAlignment="1">
      <alignment horizontal="center" vertical="center" shrinkToFit="1"/>
    </xf>
    <xf numFmtId="0" fontId="19" fillId="0" borderId="13" xfId="7" quotePrefix="1" applyFont="1" applyBorder="1" applyAlignment="1">
      <alignment horizontal="center" vertical="center" wrapText="1" shrinkToFit="1"/>
    </xf>
    <xf numFmtId="0" fontId="19" fillId="0" borderId="56" xfId="7" quotePrefix="1" applyFont="1" applyBorder="1" applyAlignment="1">
      <alignment horizontal="center" vertical="center" wrapText="1" shrinkToFit="1"/>
    </xf>
    <xf numFmtId="0" fontId="19" fillId="0" borderId="61" xfId="7" quotePrefix="1" applyFont="1" applyBorder="1" applyAlignment="1">
      <alignment horizontal="center" vertical="center" wrapText="1" shrinkToFit="1"/>
    </xf>
    <xf numFmtId="0" fontId="19" fillId="0" borderId="73" xfId="7" quotePrefix="1" applyFont="1" applyBorder="1" applyAlignment="1">
      <alignment horizontal="center" vertical="center" wrapText="1" shrinkToFit="1"/>
    </xf>
    <xf numFmtId="0" fontId="19" fillId="0" borderId="60" xfId="7" quotePrefix="1" applyFont="1" applyBorder="1" applyAlignment="1">
      <alignment horizontal="center" vertical="center" wrapText="1" shrinkToFit="1"/>
    </xf>
    <xf numFmtId="0" fontId="19" fillId="0" borderId="29" xfId="7" quotePrefix="1" applyFont="1" applyBorder="1" applyAlignment="1">
      <alignment horizontal="center" vertical="center" wrapText="1" shrinkToFit="1"/>
    </xf>
    <xf numFmtId="0" fontId="19" fillId="0" borderId="45" xfId="7" quotePrefix="1" applyFont="1" applyBorder="1" applyAlignment="1">
      <alignment horizontal="center" vertical="center" wrapText="1" shrinkToFit="1"/>
    </xf>
    <xf numFmtId="0" fontId="19" fillId="0" borderId="71" xfId="7" quotePrefix="1" applyFont="1" applyBorder="1" applyAlignment="1">
      <alignment horizontal="center" vertical="center" wrapText="1" shrinkToFit="1"/>
    </xf>
    <xf numFmtId="0" fontId="19" fillId="0" borderId="62" xfId="7" quotePrefix="1" applyFont="1" applyBorder="1" applyAlignment="1">
      <alignment horizontal="center" vertical="center" wrapText="1" shrinkToFit="1"/>
    </xf>
    <xf numFmtId="0" fontId="1" fillId="2" borderId="11" xfId="7" quotePrefix="1" applyFont="1" applyFill="1" applyBorder="1" applyAlignment="1">
      <alignment horizontal="center" vertical="center" wrapText="1" shrinkToFit="1"/>
    </xf>
    <xf numFmtId="0" fontId="1" fillId="2" borderId="57" xfId="7" quotePrefix="1" applyFont="1" applyFill="1" applyBorder="1" applyAlignment="1">
      <alignment horizontal="center" vertical="center" wrapText="1" shrinkToFit="1"/>
    </xf>
    <xf numFmtId="0" fontId="1" fillId="2" borderId="83" xfId="7" quotePrefix="1" applyFont="1" applyFill="1" applyBorder="1" applyAlignment="1">
      <alignment horizontal="center" vertical="center" wrapText="1" shrinkToFit="1"/>
    </xf>
    <xf numFmtId="0" fontId="1" fillId="2" borderId="55" xfId="7" quotePrefix="1" applyFont="1" applyFill="1" applyBorder="1" applyAlignment="1">
      <alignment horizontal="center" vertical="center" wrapText="1" shrinkToFit="1"/>
    </xf>
    <xf numFmtId="0" fontId="19" fillId="0" borderId="84" xfId="7" quotePrefix="1" applyFont="1" applyBorder="1" applyAlignment="1">
      <alignment horizontal="center" vertical="center" wrapText="1" shrinkToFit="1"/>
    </xf>
    <xf numFmtId="184" fontId="1" fillId="2" borderId="60" xfId="7" quotePrefix="1" applyNumberFormat="1" applyFont="1" applyFill="1" applyBorder="1" applyAlignment="1">
      <alignment horizontal="center" vertical="center" wrapText="1" shrinkToFit="1"/>
    </xf>
    <xf numFmtId="0" fontId="1" fillId="2" borderId="29" xfId="7" quotePrefix="1" applyFont="1" applyFill="1" applyBorder="1" applyAlignment="1">
      <alignment horizontal="center" vertical="center" wrapText="1" shrinkToFit="1"/>
    </xf>
    <xf numFmtId="0" fontId="12" fillId="0" borderId="0" xfId="7" quotePrefix="1" applyFont="1" applyAlignment="1">
      <alignment horizontal="left" shrinkToFit="1"/>
    </xf>
    <xf numFmtId="0" fontId="16" fillId="0" borderId="14" xfId="7" quotePrefix="1" applyFont="1" applyBorder="1" applyAlignment="1">
      <alignment horizontal="center" vertical="center" wrapText="1"/>
    </xf>
    <xf numFmtId="0" fontId="16" fillId="0" borderId="37" xfId="7" quotePrefix="1" applyFont="1" applyBorder="1" applyAlignment="1">
      <alignment horizontal="center" vertical="center" wrapText="1"/>
    </xf>
    <xf numFmtId="0" fontId="21" fillId="0" borderId="12" xfId="7" applyFont="1" applyBorder="1" applyAlignment="1">
      <alignment horizontal="center" vertical="center" wrapText="1" shrinkToFit="1"/>
    </xf>
    <xf numFmtId="0" fontId="21" fillId="0" borderId="13" xfId="7" applyFont="1" applyBorder="1" applyAlignment="1">
      <alignment horizontal="center" vertical="center" shrinkToFit="1"/>
    </xf>
    <xf numFmtId="0" fontId="19" fillId="0" borderId="3" xfId="7" applyFont="1" applyBorder="1" applyAlignment="1">
      <alignment horizontal="left" vertical="center" shrinkToFit="1"/>
    </xf>
    <xf numFmtId="0" fontId="19" fillId="0" borderId="49" xfId="7" applyFont="1" applyBorder="1" applyAlignment="1">
      <alignment horizontal="left" vertical="center" shrinkToFit="1"/>
    </xf>
    <xf numFmtId="182" fontId="16" fillId="0" borderId="60" xfId="7" applyNumberFormat="1" applyFont="1" applyBorder="1" applyAlignment="1">
      <alignment horizontal="center" vertical="center" wrapText="1"/>
    </xf>
    <xf numFmtId="182" fontId="16" fillId="0" borderId="62" xfId="7" applyNumberFormat="1" applyFont="1" applyBorder="1" applyAlignment="1">
      <alignment horizontal="center" vertical="center" wrapText="1"/>
    </xf>
    <xf numFmtId="184" fontId="19" fillId="0" borderId="12" xfId="7" applyNumberFormat="1" applyFont="1" applyBorder="1" applyAlignment="1">
      <alignment horizontal="center" vertical="center" wrapText="1" shrinkToFit="1"/>
    </xf>
    <xf numFmtId="0" fontId="19" fillId="0" borderId="13" xfId="7" applyFont="1" applyBorder="1" applyAlignment="1">
      <alignment horizontal="center" vertical="center" shrinkToFit="1"/>
    </xf>
    <xf numFmtId="182" fontId="16" fillId="0" borderId="29" xfId="7" applyNumberFormat="1" applyFont="1" applyBorder="1" applyAlignment="1">
      <alignment horizontal="center" vertical="center" wrapText="1"/>
    </xf>
    <xf numFmtId="0" fontId="21" fillId="0" borderId="57" xfId="7" applyFont="1" applyBorder="1" applyAlignment="1">
      <alignment horizontal="center" vertical="center" shrinkToFit="1"/>
    </xf>
    <xf numFmtId="0" fontId="19" fillId="0" borderId="57" xfId="7" applyFont="1" applyBorder="1" applyAlignment="1">
      <alignment horizontal="center" vertical="center" shrinkToFit="1"/>
    </xf>
    <xf numFmtId="182" fontId="16" fillId="0" borderId="63" xfId="7" applyNumberFormat="1" applyFont="1" applyBorder="1" applyAlignment="1">
      <alignment horizontal="center" vertical="center" wrapText="1"/>
    </xf>
    <xf numFmtId="0" fontId="19" fillId="0" borderId="5" xfId="7" applyFont="1" applyBorder="1" applyAlignment="1">
      <alignment horizontal="left" vertical="center" shrinkToFit="1"/>
    </xf>
    <xf numFmtId="0" fontId="19" fillId="0" borderId="0" xfId="7" applyFont="1" applyAlignment="1">
      <alignment horizontal="left" vertical="center" shrinkToFit="1"/>
    </xf>
    <xf numFmtId="0" fontId="3" fillId="0" borderId="70" xfId="7" applyBorder="1" applyAlignment="1">
      <alignment horizontal="center" vertical="center"/>
    </xf>
    <xf numFmtId="0" fontId="3" fillId="0" borderId="34" xfId="7" applyBorder="1" applyAlignment="1">
      <alignment horizontal="center" vertical="center"/>
    </xf>
    <xf numFmtId="177" fontId="48" fillId="0" borderId="30" xfId="7" applyNumberFormat="1" applyFont="1" applyBorder="1" applyAlignment="1">
      <alignment horizontal="center" vertical="center" shrinkToFit="1"/>
    </xf>
    <xf numFmtId="177" fontId="48" fillId="0" borderId="69" xfId="7" applyNumberFormat="1" applyFont="1" applyBorder="1" applyAlignment="1">
      <alignment horizontal="center" vertical="center" shrinkToFit="1"/>
    </xf>
    <xf numFmtId="0" fontId="12" fillId="0" borderId="0" xfId="7" applyFont="1" applyAlignment="1">
      <alignment horizontal="left" vertical="top"/>
    </xf>
    <xf numFmtId="0" fontId="1" fillId="2" borderId="46" xfId="7" quotePrefix="1" applyFont="1" applyFill="1" applyBorder="1" applyAlignment="1">
      <alignment horizontal="left" vertical="center" shrinkToFit="1"/>
    </xf>
    <xf numFmtId="0" fontId="1" fillId="2" borderId="47" xfId="7" quotePrefix="1" applyFont="1" applyFill="1" applyBorder="1" applyAlignment="1">
      <alignment horizontal="left" vertical="center" shrinkToFit="1"/>
    </xf>
    <xf numFmtId="0" fontId="1" fillId="2" borderId="21" xfId="7" quotePrefix="1" applyFont="1" applyFill="1" applyBorder="1" applyAlignment="1">
      <alignment horizontal="left" vertical="center" shrinkToFit="1"/>
    </xf>
    <xf numFmtId="0" fontId="1" fillId="2" borderId="15" xfId="7" quotePrefix="1" applyFont="1" applyFill="1" applyBorder="1" applyAlignment="1">
      <alignment horizontal="left" vertical="center" shrinkToFit="1"/>
    </xf>
    <xf numFmtId="0" fontId="16" fillId="0" borderId="8" xfId="7" quotePrefix="1" applyFont="1" applyBorder="1" applyAlignment="1">
      <alignment horizontal="left" vertical="center" wrapText="1" shrinkToFit="1"/>
    </xf>
    <xf numFmtId="0" fontId="16" fillId="0" borderId="16" xfId="7" quotePrefix="1" applyFont="1" applyBorder="1" applyAlignment="1">
      <alignment horizontal="left" vertical="center" wrapText="1" shrinkToFit="1"/>
    </xf>
    <xf numFmtId="0" fontId="19" fillId="0" borderId="27" xfId="7" applyFont="1" applyBorder="1" applyAlignment="1">
      <alignment horizontal="left" vertical="center" shrinkToFit="1"/>
    </xf>
    <xf numFmtId="0" fontId="19" fillId="0" borderId="20" xfId="7" applyFont="1" applyBorder="1" applyAlignment="1">
      <alignment horizontal="left" vertical="center" shrinkToFit="1"/>
    </xf>
    <xf numFmtId="0" fontId="30" fillId="0" borderId="0" xfId="7" quotePrefix="1" applyFont="1" applyAlignment="1">
      <alignment horizontal="left" vertical="top"/>
    </xf>
    <xf numFmtId="0" fontId="16" fillId="2" borderId="63" xfId="7" applyFont="1" applyFill="1" applyBorder="1" applyAlignment="1">
      <alignment horizontal="right" vertical="center" wrapText="1"/>
    </xf>
    <xf numFmtId="0" fontId="16" fillId="2" borderId="29" xfId="7" applyFont="1" applyFill="1" applyBorder="1" applyAlignment="1">
      <alignment horizontal="right" vertical="center" wrapText="1"/>
    </xf>
    <xf numFmtId="0" fontId="16" fillId="2" borderId="12" xfId="7" applyFont="1" applyFill="1" applyBorder="1" applyAlignment="1">
      <alignment horizontal="center" vertical="center" wrapText="1" shrinkToFit="1"/>
    </xf>
    <xf numFmtId="0" fontId="16" fillId="2" borderId="57" xfId="7" applyFont="1" applyFill="1" applyBorder="1" applyAlignment="1">
      <alignment horizontal="center" vertical="center" shrinkToFit="1"/>
    </xf>
    <xf numFmtId="0" fontId="26" fillId="0" borderId="26" xfId="7" applyFont="1" applyBorder="1" applyAlignment="1">
      <alignment horizontal="center" vertical="center" wrapText="1"/>
    </xf>
    <xf numFmtId="0" fontId="26" fillId="0" borderId="62" xfId="7" applyFont="1" applyBorder="1" applyAlignment="1">
      <alignment horizontal="center" vertical="center" wrapText="1"/>
    </xf>
    <xf numFmtId="0" fontId="1" fillId="2" borderId="12" xfId="7" quotePrefix="1" applyFont="1" applyFill="1" applyBorder="1" applyAlignment="1">
      <alignment horizontal="center" vertical="center" wrapText="1" shrinkToFit="1"/>
    </xf>
    <xf numFmtId="0" fontId="1" fillId="2" borderId="57" xfId="7" applyFont="1" applyFill="1" applyBorder="1" applyAlignment="1">
      <alignment horizontal="center" vertical="center" shrinkToFit="1"/>
    </xf>
    <xf numFmtId="0" fontId="16" fillId="0" borderId="68" xfId="7" quotePrefix="1" applyFont="1" applyBorder="1" applyAlignment="1">
      <alignment horizontal="center" vertical="center" wrapText="1"/>
    </xf>
    <xf numFmtId="0" fontId="16" fillId="0" borderId="13" xfId="7" quotePrefix="1" applyFont="1" applyBorder="1" applyAlignment="1">
      <alignment horizontal="center" vertical="center" wrapText="1"/>
    </xf>
    <xf numFmtId="0" fontId="19" fillId="0" borderId="19" xfId="7" applyFont="1" applyBorder="1" applyAlignment="1">
      <alignment horizontal="left" vertical="center" shrinkToFit="1"/>
    </xf>
    <xf numFmtId="0" fontId="19" fillId="0" borderId="18" xfId="7" applyFont="1" applyBorder="1" applyAlignment="1">
      <alignment horizontal="left" vertical="center" shrinkToFit="1"/>
    </xf>
    <xf numFmtId="0" fontId="36" fillId="0" borderId="0" xfId="7" quotePrefix="1" applyFont="1" applyAlignment="1">
      <alignment horizontal="left" vertical="top"/>
    </xf>
    <xf numFmtId="0" fontId="16" fillId="0" borderId="22" xfId="7" quotePrefix="1" applyFont="1" applyBorder="1" applyAlignment="1">
      <alignment horizontal="left" vertical="center" wrapText="1" shrinkToFit="1"/>
    </xf>
    <xf numFmtId="0" fontId="16" fillId="0" borderId="25" xfId="7" quotePrefix="1" applyFont="1" applyBorder="1" applyAlignment="1">
      <alignment horizontal="left" vertical="center" wrapText="1" shrinkToFit="1"/>
    </xf>
    <xf numFmtId="0" fontId="16" fillId="0" borderId="28" xfId="7" quotePrefix="1" applyFont="1" applyBorder="1" applyAlignment="1">
      <alignment horizontal="left" vertical="center" wrapText="1" shrinkToFit="1"/>
    </xf>
    <xf numFmtId="0" fontId="16" fillId="0" borderId="63" xfId="7" applyFont="1" applyBorder="1" applyAlignment="1">
      <alignment horizontal="right" vertical="center" wrapText="1"/>
    </xf>
    <xf numFmtId="0" fontId="16" fillId="0" borderId="29" xfId="7" applyFont="1" applyBorder="1" applyAlignment="1">
      <alignment horizontal="right" vertical="center" wrapText="1"/>
    </xf>
    <xf numFmtId="0" fontId="16" fillId="0" borderId="12" xfId="7" applyFont="1" applyBorder="1" applyAlignment="1">
      <alignment horizontal="center" vertical="center" wrapText="1" shrinkToFit="1"/>
    </xf>
    <xf numFmtId="0" fontId="16" fillId="0" borderId="57" xfId="7" applyFont="1" applyBorder="1" applyAlignment="1">
      <alignment horizontal="center" vertical="center" shrinkToFit="1"/>
    </xf>
    <xf numFmtId="0" fontId="1" fillId="0" borderId="12" xfId="7" quotePrefix="1" applyFont="1" applyBorder="1" applyAlignment="1">
      <alignment horizontal="center" vertical="center" wrapText="1" shrinkToFit="1"/>
    </xf>
    <xf numFmtId="0" fontId="1" fillId="0" borderId="57" xfId="7" applyFont="1" applyBorder="1" applyAlignment="1">
      <alignment horizontal="center" vertical="center" shrinkToFit="1"/>
    </xf>
    <xf numFmtId="0" fontId="1" fillId="0" borderId="11" xfId="7" quotePrefix="1" applyFont="1" applyBorder="1" applyAlignment="1">
      <alignment horizontal="center" vertical="center" wrapText="1" shrinkToFit="1"/>
    </xf>
    <xf numFmtId="0" fontId="1" fillId="0" borderId="57" xfId="7" quotePrefix="1" applyFont="1" applyBorder="1" applyAlignment="1">
      <alignment horizontal="center" vertical="center" wrapText="1" shrinkToFit="1"/>
    </xf>
    <xf numFmtId="0" fontId="34" fillId="0" borderId="0" xfId="7" quotePrefix="1" applyFont="1" applyAlignment="1">
      <alignment horizontal="center" vertical="center" wrapText="1"/>
    </xf>
    <xf numFmtId="177" fontId="31" fillId="0" borderId="30" xfId="7" applyNumberFormat="1" applyFont="1" applyBorder="1" applyAlignment="1">
      <alignment horizontal="center" vertical="center" shrinkToFit="1"/>
    </xf>
    <xf numFmtId="177" fontId="31" fillId="0" borderId="69" xfId="7" applyNumberFormat="1" applyFont="1" applyBorder="1" applyAlignment="1">
      <alignment horizontal="center" vertical="center" shrinkToFit="1"/>
    </xf>
    <xf numFmtId="0" fontId="40" fillId="0" borderId="15" xfId="7" quotePrefix="1" applyFont="1" applyBorder="1" applyAlignment="1">
      <alignment horizontal="left" shrinkToFit="1"/>
    </xf>
    <xf numFmtId="0" fontId="39" fillId="0" borderId="1" xfId="7" applyFont="1" applyBorder="1" applyAlignment="1">
      <alignment horizontal="center" vertical="center" shrinkToFit="1"/>
    </xf>
    <xf numFmtId="0" fontId="39" fillId="0" borderId="23" xfId="7" applyFont="1" applyBorder="1" applyAlignment="1">
      <alignment horizontal="center" vertical="center" shrinkToFit="1"/>
    </xf>
    <xf numFmtId="0" fontId="39" fillId="0" borderId="77" xfId="7" applyFont="1" applyBorder="1" applyAlignment="1">
      <alignment horizontal="center" vertical="center" shrinkToFit="1"/>
    </xf>
    <xf numFmtId="0" fontId="12" fillId="0" borderId="20" xfId="7" applyFont="1" applyBorder="1" applyAlignment="1">
      <alignment horizontal="left" vertical="top"/>
    </xf>
    <xf numFmtId="0" fontId="1" fillId="0" borderId="13" xfId="7" quotePrefix="1" applyFont="1" applyBorder="1" applyAlignment="1">
      <alignment horizontal="center" vertical="center" wrapText="1" shrinkToFit="1"/>
    </xf>
    <xf numFmtId="0" fontId="1" fillId="0" borderId="45" xfId="7" quotePrefix="1" applyFont="1" applyBorder="1" applyAlignment="1">
      <alignment horizontal="center" vertical="center" wrapText="1" shrinkToFit="1"/>
    </xf>
    <xf numFmtId="0" fontId="1" fillId="0" borderId="56" xfId="7" quotePrefix="1" applyFont="1" applyBorder="1" applyAlignment="1">
      <alignment horizontal="center" vertical="center" wrapText="1" shrinkToFit="1"/>
    </xf>
    <xf numFmtId="0" fontId="1" fillId="0" borderId="71" xfId="7" quotePrefix="1" applyFont="1" applyBorder="1" applyAlignment="1">
      <alignment horizontal="center" vertical="center" wrapText="1" shrinkToFit="1"/>
    </xf>
    <xf numFmtId="0" fontId="1" fillId="0" borderId="73" xfId="7" quotePrefix="1" applyFont="1" applyBorder="1" applyAlignment="1">
      <alignment horizontal="center" vertical="center" wrapText="1" shrinkToFit="1"/>
    </xf>
    <xf numFmtId="0" fontId="1" fillId="0" borderId="43" xfId="7" quotePrefix="1" applyFont="1" applyBorder="1" applyAlignment="1">
      <alignment horizontal="left" vertical="center" shrinkToFit="1"/>
    </xf>
    <xf numFmtId="0" fontId="1" fillId="0" borderId="15" xfId="7" quotePrefix="1" applyFont="1" applyBorder="1" applyAlignment="1">
      <alignment horizontal="left" vertical="center" shrinkToFit="1"/>
    </xf>
    <xf numFmtId="0" fontId="1" fillId="0" borderId="72" xfId="7" quotePrefix="1" applyFont="1" applyBorder="1" applyAlignment="1">
      <alignment horizontal="left" vertical="center" shrinkToFit="1"/>
    </xf>
    <xf numFmtId="0" fontId="38" fillId="0" borderId="12" xfId="7" applyFont="1" applyBorder="1" applyAlignment="1">
      <alignment horizontal="center" vertical="center" wrapText="1" shrinkToFit="1"/>
    </xf>
    <xf numFmtId="0" fontId="38" fillId="0" borderId="13" xfId="7" applyFont="1" applyBorder="1" applyAlignment="1">
      <alignment horizontal="center" vertical="center" shrinkToFit="1"/>
    </xf>
    <xf numFmtId="0" fontId="19" fillId="0" borderId="12" xfId="7" applyFont="1" applyBorder="1" applyAlignment="1">
      <alignment horizontal="center" vertical="center" wrapText="1" shrinkToFit="1"/>
    </xf>
    <xf numFmtId="0" fontId="37" fillId="0" borderId="8" xfId="7" applyFont="1" applyBorder="1" applyAlignment="1">
      <alignment horizontal="left" vertical="center" shrinkToFit="1"/>
    </xf>
    <xf numFmtId="0" fontId="37" fillId="0" borderId="28" xfId="7" applyFont="1" applyBorder="1" applyAlignment="1">
      <alignment horizontal="left" vertical="center" shrinkToFit="1"/>
    </xf>
    <xf numFmtId="0" fontId="37" fillId="0" borderId="9" xfId="7" applyFont="1" applyBorder="1" applyAlignment="1">
      <alignment horizontal="left" vertical="center" shrinkToFit="1"/>
    </xf>
    <xf numFmtId="0" fontId="37" fillId="0" borderId="22" xfId="7" applyFont="1" applyBorder="1" applyAlignment="1">
      <alignment horizontal="left" vertical="center" shrinkToFit="1"/>
    </xf>
    <xf numFmtId="0" fontId="37" fillId="0" borderId="25" xfId="7" applyFont="1" applyBorder="1" applyAlignment="1">
      <alignment horizontal="left" vertical="center" shrinkToFit="1"/>
    </xf>
    <xf numFmtId="0" fontId="37" fillId="0" borderId="43" xfId="7" applyFont="1" applyBorder="1" applyAlignment="1">
      <alignment horizontal="left" vertical="center" shrinkToFit="1"/>
    </xf>
    <xf numFmtId="0" fontId="37" fillId="0" borderId="44" xfId="7" applyFont="1" applyBorder="1" applyAlignment="1">
      <alignment horizontal="left" vertical="center" shrinkToFit="1"/>
    </xf>
    <xf numFmtId="0" fontId="1" fillId="0" borderId="61" xfId="7" quotePrefix="1" applyFont="1" applyBorder="1" applyAlignment="1">
      <alignment horizontal="center" vertical="center" wrapText="1" shrinkToFit="1"/>
    </xf>
    <xf numFmtId="0" fontId="19" fillId="0" borderId="45" xfId="7" applyFont="1" applyBorder="1" applyAlignment="1">
      <alignment horizontal="center" vertical="center" wrapText="1" shrinkToFit="1"/>
    </xf>
    <xf numFmtId="0" fontId="19" fillId="0" borderId="45" xfId="7" applyFont="1" applyBorder="1" applyAlignment="1">
      <alignment horizontal="center" vertical="center" shrinkToFit="1"/>
    </xf>
    <xf numFmtId="0" fontId="16" fillId="6" borderId="63" xfId="7" applyFont="1" applyFill="1" applyBorder="1" applyAlignment="1">
      <alignment horizontal="right" vertical="center" wrapText="1"/>
    </xf>
    <xf numFmtId="0" fontId="16" fillId="6" borderId="29" xfId="7" applyFont="1" applyFill="1" applyBorder="1" applyAlignment="1">
      <alignment horizontal="right" vertical="center" wrapText="1"/>
    </xf>
    <xf numFmtId="0" fontId="16" fillId="6" borderId="11" xfId="7" applyFont="1" applyFill="1" applyBorder="1" applyAlignment="1">
      <alignment horizontal="center" vertical="center" wrapText="1" shrinkToFit="1"/>
    </xf>
    <xf numFmtId="0" fontId="16" fillId="6" borderId="57" xfId="7" applyFont="1" applyFill="1" applyBorder="1" applyAlignment="1">
      <alignment horizontal="center" vertical="center" wrapText="1" shrinkToFit="1"/>
    </xf>
    <xf numFmtId="0" fontId="1" fillId="6" borderId="12" xfId="7" quotePrefix="1" applyFont="1" applyFill="1" applyBorder="1" applyAlignment="1">
      <alignment horizontal="center" vertical="center" wrapText="1" shrinkToFit="1"/>
    </xf>
    <xf numFmtId="0" fontId="1" fillId="6" borderId="57" xfId="7" applyFont="1" applyFill="1" applyBorder="1" applyAlignment="1">
      <alignment horizontal="center" vertical="center" shrinkToFit="1"/>
    </xf>
    <xf numFmtId="0" fontId="1" fillId="6" borderId="11" xfId="7" quotePrefix="1" applyFont="1" applyFill="1" applyBorder="1" applyAlignment="1">
      <alignment horizontal="center" vertical="center" wrapText="1" shrinkToFit="1"/>
    </xf>
    <xf numFmtId="0" fontId="1" fillId="6" borderId="57" xfId="7" quotePrefix="1" applyFont="1" applyFill="1" applyBorder="1" applyAlignment="1">
      <alignment horizontal="center" vertical="center" wrapText="1" shrinkToFit="1"/>
    </xf>
    <xf numFmtId="0" fontId="1" fillId="6" borderId="45" xfId="7" quotePrefix="1" applyFont="1" applyFill="1" applyBorder="1" applyAlignment="1">
      <alignment horizontal="center" vertical="center" wrapText="1" shrinkToFit="1"/>
    </xf>
    <xf numFmtId="0" fontId="1" fillId="6" borderId="56" xfId="7" quotePrefix="1" applyFont="1" applyFill="1" applyBorder="1" applyAlignment="1">
      <alignment horizontal="center" vertical="center" wrapText="1" shrinkToFit="1"/>
    </xf>
    <xf numFmtId="0" fontId="1" fillId="6" borderId="71" xfId="7" quotePrefix="1" applyFont="1" applyFill="1" applyBorder="1" applyAlignment="1">
      <alignment horizontal="center" vertical="center" wrapText="1" shrinkToFit="1"/>
    </xf>
    <xf numFmtId="0" fontId="1" fillId="6" borderId="73" xfId="7" quotePrefix="1" applyFont="1" applyFill="1" applyBorder="1" applyAlignment="1">
      <alignment horizontal="center" vertical="center" wrapText="1" shrinkToFit="1"/>
    </xf>
    <xf numFmtId="0" fontId="16" fillId="6" borderId="12" xfId="7" applyFont="1" applyFill="1" applyBorder="1" applyAlignment="1">
      <alignment horizontal="center" vertical="center" wrapText="1" shrinkToFit="1"/>
    </xf>
    <xf numFmtId="0" fontId="16" fillId="6" borderId="57" xfId="7" applyFont="1" applyFill="1" applyBorder="1" applyAlignment="1">
      <alignment horizontal="center" vertical="center" shrinkToFit="1"/>
    </xf>
  </cellXfs>
  <cellStyles count="8">
    <cellStyle name="ハイパーリンク" xfId="6" builtinId="8"/>
    <cellStyle name="桁区切り 2" xfId="5" xr:uid="{66357C7F-47AB-4CB9-9209-127429660C3B}"/>
    <cellStyle name="標準" xfId="0" builtinId="0"/>
    <cellStyle name="標準 2" xfId="7" xr:uid="{BA2A491D-0AA7-4C2F-8B56-BBE1787BF2A2}"/>
    <cellStyle name="標準_H18市民大会申込書" xfId="1" xr:uid="{00000000-0005-0000-0000-000003000000}"/>
    <cellStyle name="標準_会長杯申込用紙_H18市民大会申込書" xfId="2" xr:uid="{00000000-0005-0000-0000-000007000000}"/>
    <cellStyle name="標準_会長杯申込用紙_H18市民大会申込書 2" xfId="3" xr:uid="{00000000-0005-0000-0000-000008000000}"/>
    <cellStyle name="標準_会長杯申込用紙_H18市民大会申込書_H18市民大会申込書" xfId="4" xr:uid="{00000000-0005-0000-0000-000009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62A8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02&#12486;&#12491;&#12473;&#21332;&#20250;(2020)/R02&#21152;&#30431;&#38306;&#20418;/1&#21152;&#30431;&#20381;&#38972;/R02-20&#21152;&#30431;&#30003;&#35531;&#26360;R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sheetName val="R02申請書"/>
    </sheetNames>
    <sheetDataSet>
      <sheetData sheetId="0" refreshError="1"/>
      <sheetData sheetId="1">
        <row r="9">
          <cell r="G9" t="str">
            <v>実</v>
          </cell>
          <cell r="H9">
            <v>5</v>
          </cell>
          <cell r="I9" t="str">
            <v>横須賀市役所</v>
          </cell>
        </row>
        <row r="10">
          <cell r="C10">
            <v>2020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oiawase@yokosuka-tennis.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AJ95"/>
  <sheetViews>
    <sheetView zoomScale="70" zoomScaleNormal="70" workbookViewId="0">
      <selection sqref="A1:AJ1048576"/>
    </sheetView>
  </sheetViews>
  <sheetFormatPr defaultRowHeight="15" x14ac:dyDescent="0.15"/>
  <cols>
    <col min="1" max="1" width="5.5" bestFit="1" customWidth="1"/>
    <col min="2" max="2" width="5.3984375" style="3" bestFit="1" customWidth="1"/>
    <col min="3" max="3" width="4.09765625" style="3" bestFit="1" customWidth="1"/>
    <col min="4" max="4" width="15.3984375" bestFit="1" customWidth="1"/>
    <col min="5" max="5" width="5.3984375" style="3" bestFit="1" customWidth="1"/>
    <col min="6" max="6" width="4.09765625" style="3" bestFit="1" customWidth="1"/>
    <col min="7" max="7" width="11.69921875" bestFit="1" customWidth="1"/>
    <col min="8" max="8" width="5.09765625" style="3" bestFit="1" customWidth="1"/>
    <col min="9" max="9" width="4.09765625" style="3" bestFit="1" customWidth="1"/>
    <col min="10" max="10" width="11.19921875" bestFit="1" customWidth="1"/>
    <col min="11" max="11" width="5.3984375" style="3" bestFit="1" customWidth="1"/>
    <col min="12" max="12" width="4.09765625" style="3" bestFit="1" customWidth="1"/>
    <col min="13" max="13" width="13.296875" bestFit="1" customWidth="1"/>
    <col min="14" max="14" width="5.09765625" bestFit="1" customWidth="1"/>
    <col min="15" max="15" width="4.09765625" style="3" bestFit="1" customWidth="1"/>
    <col min="16" max="16" width="5.296875" style="3" bestFit="1" customWidth="1"/>
    <col min="17" max="18" width="5.3984375" style="3" bestFit="1" customWidth="1"/>
    <col min="19" max="19" width="5.09765625" style="3" bestFit="1" customWidth="1"/>
    <col min="20" max="20" width="5.3984375" style="3" bestFit="1" customWidth="1"/>
    <col min="21" max="21" width="5.5" style="3" customWidth="1"/>
    <col min="22" max="22" width="3.3984375" bestFit="1" customWidth="1"/>
    <col min="23" max="23" width="8.19921875" bestFit="1" customWidth="1"/>
    <col min="24" max="25" width="2.19921875" bestFit="1" customWidth="1"/>
    <col min="26" max="26" width="7.19921875" bestFit="1" customWidth="1"/>
    <col min="27" max="27" width="2.19921875" bestFit="1" customWidth="1"/>
    <col min="28" max="28" width="7.19921875" bestFit="1" customWidth="1"/>
    <col min="29" max="29" width="3.19921875" bestFit="1" customWidth="1"/>
    <col min="30" max="30" width="8.3984375" bestFit="1" customWidth="1"/>
    <col min="31" max="31" width="5" style="3" bestFit="1" customWidth="1"/>
    <col min="32" max="32" width="4.09765625" style="3" bestFit="1" customWidth="1"/>
    <col min="33" max="33" width="14.09765625" bestFit="1" customWidth="1"/>
    <col min="34" max="34" width="5" style="3" bestFit="1" customWidth="1"/>
    <col min="35" max="35" width="4.09765625" style="3" bestFit="1" customWidth="1"/>
    <col min="36" max="36" width="14.09765625" bestFit="1" customWidth="1"/>
  </cols>
  <sheetData>
    <row r="1" spans="1:36" s="4" customFormat="1" x14ac:dyDescent="0.15">
      <c r="A1" s="5" t="s">
        <v>18</v>
      </c>
      <c r="B1" s="6" t="s">
        <v>19</v>
      </c>
      <c r="C1" s="6" t="s">
        <v>20</v>
      </c>
      <c r="D1" s="5" t="s">
        <v>21</v>
      </c>
      <c r="E1" s="6" t="s">
        <v>22</v>
      </c>
      <c r="F1" s="6" t="s">
        <v>23</v>
      </c>
      <c r="G1" s="6" t="s">
        <v>24</v>
      </c>
      <c r="H1" s="6" t="s">
        <v>25</v>
      </c>
      <c r="I1" s="6"/>
      <c r="J1" s="6" t="s">
        <v>26</v>
      </c>
      <c r="K1" s="6" t="s">
        <v>27</v>
      </c>
      <c r="L1" s="6" t="s">
        <v>14</v>
      </c>
      <c r="M1" s="6" t="s">
        <v>15</v>
      </c>
      <c r="N1" s="6"/>
      <c r="O1" s="6" t="s">
        <v>16</v>
      </c>
      <c r="P1" s="6" t="s">
        <v>17</v>
      </c>
      <c r="Q1" s="6" t="s">
        <v>28</v>
      </c>
      <c r="R1" s="6" t="s">
        <v>165</v>
      </c>
      <c r="S1" s="6" t="s">
        <v>166</v>
      </c>
      <c r="T1" s="6" t="s">
        <v>167</v>
      </c>
      <c r="U1" s="22" t="s">
        <v>168</v>
      </c>
      <c r="V1" s="22" t="s">
        <v>169</v>
      </c>
      <c r="W1" s="22" t="s">
        <v>170</v>
      </c>
      <c r="X1" s="22" t="s">
        <v>171</v>
      </c>
      <c r="Y1" s="22" t="s">
        <v>172</v>
      </c>
      <c r="Z1" s="22" t="s">
        <v>173</v>
      </c>
      <c r="AA1" s="22" t="s">
        <v>174</v>
      </c>
      <c r="AB1" s="22" t="s">
        <v>175</v>
      </c>
      <c r="AC1" s="22" t="s">
        <v>176</v>
      </c>
      <c r="AD1" s="22" t="s">
        <v>177</v>
      </c>
      <c r="AE1" s="22" t="s">
        <v>25</v>
      </c>
      <c r="AF1" s="22"/>
      <c r="AG1" s="22" t="s">
        <v>26</v>
      </c>
      <c r="AH1" s="22" t="s">
        <v>27</v>
      </c>
      <c r="AI1" s="22" t="s">
        <v>14</v>
      </c>
      <c r="AJ1" s="22" t="s">
        <v>15</v>
      </c>
    </row>
    <row r="2" spans="1:36" x14ac:dyDescent="0.15">
      <c r="A2" s="7">
        <v>2019</v>
      </c>
      <c r="B2" s="8"/>
      <c r="C2" s="8"/>
      <c r="D2" s="9" t="s">
        <v>33</v>
      </c>
      <c r="E2" s="8"/>
      <c r="F2" s="8"/>
      <c r="G2" s="9"/>
      <c r="H2" s="8"/>
      <c r="I2" s="8"/>
      <c r="J2" s="7"/>
      <c r="K2" s="8"/>
      <c r="L2" s="8"/>
      <c r="M2" s="7"/>
      <c r="N2" s="7"/>
      <c r="O2" s="8"/>
      <c r="P2" s="8"/>
      <c r="Q2" s="8"/>
      <c r="R2" s="8"/>
      <c r="S2" s="8"/>
      <c r="T2" s="8"/>
      <c r="U2" s="8"/>
      <c r="V2" s="10"/>
      <c r="W2" s="11"/>
      <c r="X2" s="11"/>
      <c r="Y2" s="11"/>
      <c r="Z2" s="10"/>
      <c r="AA2" s="7"/>
      <c r="AB2" s="10"/>
      <c r="AC2" s="7"/>
      <c r="AD2" s="10"/>
      <c r="AE2" s="8"/>
      <c r="AF2" s="8"/>
      <c r="AG2" s="7"/>
      <c r="AH2" s="8"/>
      <c r="AI2" s="8"/>
      <c r="AJ2" s="7"/>
    </row>
    <row r="3" spans="1:36" ht="25.5" customHeight="1" x14ac:dyDescent="0.15">
      <c r="A3" s="10" t="s">
        <v>6</v>
      </c>
      <c r="B3" s="12" t="s">
        <v>6</v>
      </c>
      <c r="C3" s="12" t="s">
        <v>6</v>
      </c>
      <c r="D3" s="13" t="s">
        <v>10</v>
      </c>
      <c r="E3" s="12" t="s">
        <v>6</v>
      </c>
      <c r="F3" s="12" t="s">
        <v>6</v>
      </c>
      <c r="G3" s="13"/>
      <c r="H3" s="12" t="s">
        <v>6</v>
      </c>
      <c r="I3" s="12" t="s">
        <v>6</v>
      </c>
      <c r="J3" s="10" t="s">
        <v>11</v>
      </c>
      <c r="K3" s="12" t="s">
        <v>6</v>
      </c>
      <c r="L3" s="12" t="s">
        <v>6</v>
      </c>
      <c r="M3" s="10"/>
      <c r="N3" s="10"/>
      <c r="O3" s="12" t="s">
        <v>6</v>
      </c>
      <c r="P3" s="12"/>
      <c r="Q3" s="12" t="s">
        <v>6</v>
      </c>
      <c r="R3" s="12" t="s">
        <v>6</v>
      </c>
      <c r="S3" s="12" t="s">
        <v>6</v>
      </c>
      <c r="T3" s="12" t="s">
        <v>6</v>
      </c>
      <c r="U3" s="12" t="s">
        <v>6</v>
      </c>
      <c r="V3" s="10" t="s">
        <v>7</v>
      </c>
      <c r="W3" s="11" t="s">
        <v>12</v>
      </c>
      <c r="X3" s="11"/>
      <c r="Y3" s="11"/>
      <c r="Z3" s="10" t="s">
        <v>8</v>
      </c>
      <c r="AA3" s="10"/>
      <c r="AB3" s="10" t="s">
        <v>9</v>
      </c>
      <c r="AC3" s="10"/>
      <c r="AD3" s="10" t="s">
        <v>13</v>
      </c>
      <c r="AE3" s="12" t="s">
        <v>6</v>
      </c>
      <c r="AF3" s="12" t="s">
        <v>6</v>
      </c>
      <c r="AG3" s="10" t="s">
        <v>11</v>
      </c>
      <c r="AH3" s="12" t="s">
        <v>6</v>
      </c>
      <c r="AI3" s="12" t="s">
        <v>6</v>
      </c>
      <c r="AJ3" s="10"/>
    </row>
    <row r="4" spans="1:36" x14ac:dyDescent="0.15">
      <c r="A4" s="7"/>
      <c r="B4" s="8"/>
      <c r="C4" s="8"/>
      <c r="D4" s="9"/>
      <c r="E4" s="8"/>
      <c r="F4" s="8"/>
      <c r="G4" s="9"/>
      <c r="H4" s="8"/>
      <c r="I4" s="8"/>
      <c r="J4" s="7"/>
      <c r="K4" s="8"/>
      <c r="L4" s="8"/>
      <c r="M4" s="7"/>
      <c r="N4" s="7"/>
      <c r="O4" s="8"/>
      <c r="P4" s="8"/>
      <c r="Q4" s="8"/>
      <c r="R4" s="8"/>
      <c r="S4" s="8"/>
      <c r="T4" s="8"/>
      <c r="U4" s="8"/>
      <c r="V4" s="10"/>
      <c r="W4" s="11"/>
      <c r="X4" s="11"/>
      <c r="Y4" s="11"/>
      <c r="Z4" s="10">
        <f>A2-1</f>
        <v>2018</v>
      </c>
      <c r="AA4" s="7"/>
      <c r="AB4" s="10">
        <f>A2</f>
        <v>2019</v>
      </c>
      <c r="AC4" s="7"/>
      <c r="AD4" s="10"/>
      <c r="AE4" s="8"/>
      <c r="AF4" s="8"/>
      <c r="AG4" s="7"/>
      <c r="AH4" s="8"/>
      <c r="AI4" s="8"/>
      <c r="AJ4" s="7"/>
    </row>
    <row r="5" spans="1:36" ht="15.6" x14ac:dyDescent="0.2">
      <c r="A5" s="14">
        <v>5</v>
      </c>
      <c r="B5" s="15" t="s">
        <v>118</v>
      </c>
      <c r="C5" s="15" t="s">
        <v>118</v>
      </c>
      <c r="D5" s="16" t="s">
        <v>35</v>
      </c>
      <c r="E5" s="15" t="s">
        <v>119</v>
      </c>
      <c r="F5" s="15" t="s">
        <v>119</v>
      </c>
      <c r="G5" s="16" t="s">
        <v>36</v>
      </c>
      <c r="H5" s="15" t="s">
        <v>120</v>
      </c>
      <c r="I5" s="15" t="s">
        <v>120</v>
      </c>
      <c r="J5" s="16" t="s">
        <v>37</v>
      </c>
      <c r="K5" s="15" t="s">
        <v>121</v>
      </c>
      <c r="L5" s="15" t="s">
        <v>121</v>
      </c>
      <c r="M5" s="16" t="s">
        <v>38</v>
      </c>
      <c r="N5" s="26"/>
      <c r="O5" s="15"/>
      <c r="P5" s="15"/>
      <c r="Q5" s="15" t="s">
        <v>118</v>
      </c>
      <c r="R5" s="15" t="s">
        <v>119</v>
      </c>
      <c r="S5" s="15" t="s">
        <v>120</v>
      </c>
      <c r="T5" s="15" t="s">
        <v>121</v>
      </c>
      <c r="U5" s="15"/>
      <c r="V5" s="17" t="s">
        <v>30</v>
      </c>
      <c r="W5" s="11">
        <v>1934</v>
      </c>
      <c r="X5" s="23"/>
      <c r="Y5" s="11"/>
      <c r="Z5" s="17" t="s">
        <v>34</v>
      </c>
      <c r="AA5" s="7"/>
      <c r="AB5" s="17" t="s">
        <v>34</v>
      </c>
      <c r="AC5" s="7"/>
      <c r="AD5" s="10"/>
      <c r="AE5" s="24" t="s">
        <v>187</v>
      </c>
      <c r="AF5" s="25" t="s">
        <v>187</v>
      </c>
      <c r="AG5" s="26" t="s">
        <v>226</v>
      </c>
      <c r="AH5" s="24" t="s">
        <v>191</v>
      </c>
      <c r="AI5" s="25" t="s">
        <v>191</v>
      </c>
      <c r="AJ5" s="26" t="s">
        <v>225</v>
      </c>
    </row>
    <row r="6" spans="1:36" ht="15.6" x14ac:dyDescent="0.2">
      <c r="A6" s="14">
        <v>6</v>
      </c>
      <c r="B6" s="15" t="s">
        <v>122</v>
      </c>
      <c r="C6" s="15" t="s">
        <v>87</v>
      </c>
      <c r="D6" s="18" t="s">
        <v>39</v>
      </c>
      <c r="E6" s="15" t="s">
        <v>137</v>
      </c>
      <c r="F6" s="15" t="s">
        <v>101</v>
      </c>
      <c r="G6" s="18" t="s">
        <v>40</v>
      </c>
      <c r="H6" s="15" t="s">
        <v>158</v>
      </c>
      <c r="I6" s="15" t="s">
        <v>88</v>
      </c>
      <c r="J6" s="18" t="s">
        <v>41</v>
      </c>
      <c r="K6" s="15" t="s">
        <v>163</v>
      </c>
      <c r="L6" s="15"/>
      <c r="M6" s="18" t="s">
        <v>104</v>
      </c>
      <c r="N6" s="28" t="s">
        <v>228</v>
      </c>
      <c r="O6" s="24" t="s">
        <v>234</v>
      </c>
      <c r="P6" s="24" t="s">
        <v>184</v>
      </c>
      <c r="Q6" s="15" t="s">
        <v>122</v>
      </c>
      <c r="R6" s="15" t="s">
        <v>137</v>
      </c>
      <c r="S6" s="15" t="s">
        <v>158</v>
      </c>
      <c r="T6" s="15" t="s">
        <v>163</v>
      </c>
      <c r="U6" s="24" t="s">
        <v>231</v>
      </c>
      <c r="V6" s="17" t="s">
        <v>31</v>
      </c>
      <c r="W6" s="11">
        <v>1935</v>
      </c>
      <c r="X6" s="23"/>
      <c r="Y6" s="11"/>
      <c r="Z6" s="17" t="s">
        <v>85</v>
      </c>
      <c r="AA6" s="7"/>
      <c r="AB6" s="17" t="s">
        <v>85</v>
      </c>
      <c r="AC6" s="7"/>
      <c r="AD6" s="10"/>
      <c r="AE6" s="24" t="s">
        <v>205</v>
      </c>
      <c r="AF6" s="27" t="s">
        <v>87</v>
      </c>
      <c r="AG6" s="28" t="s">
        <v>188</v>
      </c>
      <c r="AH6" s="24" t="s">
        <v>217</v>
      </c>
      <c r="AI6" s="27" t="s">
        <v>87</v>
      </c>
      <c r="AJ6" s="28" t="s">
        <v>192</v>
      </c>
    </row>
    <row r="7" spans="1:36" ht="15.6" x14ac:dyDescent="0.2">
      <c r="A7" s="14">
        <v>7</v>
      </c>
      <c r="B7" s="15" t="s">
        <v>123</v>
      </c>
      <c r="C7" s="15" t="s">
        <v>88</v>
      </c>
      <c r="D7" s="18" t="s">
        <v>43</v>
      </c>
      <c r="E7" s="15" t="s">
        <v>138</v>
      </c>
      <c r="F7" s="15" t="s">
        <v>92</v>
      </c>
      <c r="G7" s="18" t="s">
        <v>44</v>
      </c>
      <c r="H7" s="15" t="s">
        <v>159</v>
      </c>
      <c r="I7" s="15" t="s">
        <v>101</v>
      </c>
      <c r="J7" s="18" t="s">
        <v>45</v>
      </c>
      <c r="K7" s="15"/>
      <c r="L7" s="15"/>
      <c r="M7" s="18" t="s">
        <v>42</v>
      </c>
      <c r="N7" s="28" t="s">
        <v>229</v>
      </c>
      <c r="O7" s="24" t="s">
        <v>196</v>
      </c>
      <c r="P7" s="24" t="s">
        <v>185</v>
      </c>
      <c r="Q7" s="15" t="s">
        <v>123</v>
      </c>
      <c r="R7" s="15" t="s">
        <v>138</v>
      </c>
      <c r="S7" s="15" t="s">
        <v>159</v>
      </c>
      <c r="T7" s="15"/>
      <c r="U7" s="24" t="s">
        <v>232</v>
      </c>
      <c r="V7" s="17" t="s">
        <v>32</v>
      </c>
      <c r="W7" s="11">
        <v>1936</v>
      </c>
      <c r="X7" s="23"/>
      <c r="Y7" s="11"/>
      <c r="Z7" s="17" t="s">
        <v>29</v>
      </c>
      <c r="AA7" s="7"/>
      <c r="AB7" s="17" t="s">
        <v>29</v>
      </c>
      <c r="AC7" s="7"/>
      <c r="AD7" s="10"/>
      <c r="AE7" s="24" t="s">
        <v>206</v>
      </c>
      <c r="AF7" s="27" t="s">
        <v>88</v>
      </c>
      <c r="AG7" s="28" t="s">
        <v>189</v>
      </c>
      <c r="AH7" s="24" t="s">
        <v>218</v>
      </c>
      <c r="AI7" s="27" t="s">
        <v>88</v>
      </c>
      <c r="AJ7" s="28" t="s">
        <v>193</v>
      </c>
    </row>
    <row r="8" spans="1:36" ht="15.6" x14ac:dyDescent="0.2">
      <c r="A8" s="14">
        <v>8</v>
      </c>
      <c r="B8" s="15" t="s">
        <v>124</v>
      </c>
      <c r="C8" s="15" t="s">
        <v>89</v>
      </c>
      <c r="D8" s="18" t="s">
        <v>47</v>
      </c>
      <c r="E8" s="15" t="s">
        <v>139</v>
      </c>
      <c r="F8" s="15" t="s">
        <v>93</v>
      </c>
      <c r="G8" s="18" t="s">
        <v>48</v>
      </c>
      <c r="H8" s="15" t="s">
        <v>160</v>
      </c>
      <c r="I8" s="15" t="s">
        <v>102</v>
      </c>
      <c r="J8" s="18" t="s">
        <v>49</v>
      </c>
      <c r="K8" s="15"/>
      <c r="L8" s="15"/>
      <c r="M8" s="18" t="s">
        <v>46</v>
      </c>
      <c r="N8" s="28" t="s">
        <v>230</v>
      </c>
      <c r="O8" s="24" t="s">
        <v>235</v>
      </c>
      <c r="P8" s="24" t="s">
        <v>186</v>
      </c>
      <c r="Q8" s="15" t="s">
        <v>124</v>
      </c>
      <c r="R8" s="15" t="s">
        <v>139</v>
      </c>
      <c r="S8" s="15" t="s">
        <v>160</v>
      </c>
      <c r="T8" s="15"/>
      <c r="U8" s="24" t="s">
        <v>233</v>
      </c>
      <c r="V8" s="29" t="s">
        <v>164</v>
      </c>
      <c r="W8" s="11">
        <v>1937</v>
      </c>
      <c r="X8" s="11"/>
      <c r="Y8" s="11"/>
      <c r="Z8" s="17" t="s">
        <v>86</v>
      </c>
      <c r="AA8" s="7"/>
      <c r="AB8" s="17" t="s">
        <v>86</v>
      </c>
      <c r="AC8" s="7"/>
      <c r="AD8" s="10"/>
      <c r="AE8" s="24" t="s">
        <v>207</v>
      </c>
      <c r="AF8" s="27" t="s">
        <v>101</v>
      </c>
      <c r="AG8" s="28" t="s">
        <v>190</v>
      </c>
      <c r="AH8" s="24" t="s">
        <v>219</v>
      </c>
      <c r="AI8" s="27" t="s">
        <v>101</v>
      </c>
      <c r="AJ8" s="28" t="s">
        <v>194</v>
      </c>
    </row>
    <row r="9" spans="1:36" ht="15.6" x14ac:dyDescent="0.2">
      <c r="A9" s="14">
        <v>9</v>
      </c>
      <c r="B9" s="15" t="s">
        <v>125</v>
      </c>
      <c r="C9" s="15" t="s">
        <v>90</v>
      </c>
      <c r="D9" s="18" t="s">
        <v>51</v>
      </c>
      <c r="E9" s="15" t="s">
        <v>140</v>
      </c>
      <c r="F9" s="15" t="s">
        <v>94</v>
      </c>
      <c r="G9" s="18" t="s">
        <v>52</v>
      </c>
      <c r="H9" s="15" t="s">
        <v>161</v>
      </c>
      <c r="I9" s="15" t="s">
        <v>103</v>
      </c>
      <c r="J9" s="18" t="s">
        <v>53</v>
      </c>
      <c r="K9" s="15"/>
      <c r="L9" s="15"/>
      <c r="M9" s="18" t="s">
        <v>50</v>
      </c>
      <c r="N9" s="18"/>
      <c r="O9" s="15"/>
      <c r="P9" s="15"/>
      <c r="Q9" s="15" t="s">
        <v>125</v>
      </c>
      <c r="R9" s="15" t="s">
        <v>140</v>
      </c>
      <c r="S9" s="15" t="s">
        <v>161</v>
      </c>
      <c r="T9" s="15"/>
      <c r="U9" s="15"/>
      <c r="V9" s="10"/>
      <c r="W9" s="11">
        <v>1938</v>
      </c>
      <c r="X9" s="11"/>
      <c r="Y9" s="11"/>
      <c r="Z9" s="10"/>
      <c r="AA9" s="7"/>
      <c r="AB9" s="10"/>
      <c r="AC9" s="7"/>
      <c r="AD9" s="10"/>
      <c r="AE9" s="24" t="s">
        <v>208</v>
      </c>
      <c r="AF9" s="27" t="s">
        <v>87</v>
      </c>
      <c r="AG9" s="28" t="s">
        <v>195</v>
      </c>
      <c r="AH9" s="24" t="s">
        <v>208</v>
      </c>
      <c r="AI9" s="27" t="s">
        <v>87</v>
      </c>
      <c r="AJ9" s="28" t="s">
        <v>220</v>
      </c>
    </row>
    <row r="10" spans="1:36" ht="15.6" x14ac:dyDescent="0.2">
      <c r="A10" s="14">
        <v>10</v>
      </c>
      <c r="B10" s="15" t="s">
        <v>126</v>
      </c>
      <c r="C10" s="15" t="s">
        <v>91</v>
      </c>
      <c r="D10" s="18" t="s">
        <v>55</v>
      </c>
      <c r="E10" s="15" t="s">
        <v>141</v>
      </c>
      <c r="F10" s="15" t="s">
        <v>95</v>
      </c>
      <c r="G10" s="18" t="s">
        <v>56</v>
      </c>
      <c r="H10" s="15" t="s">
        <v>162</v>
      </c>
      <c r="I10" s="15" t="s">
        <v>90</v>
      </c>
      <c r="J10" s="18" t="s">
        <v>57</v>
      </c>
      <c r="K10" s="15"/>
      <c r="L10" s="15"/>
      <c r="M10" s="18" t="s">
        <v>54</v>
      </c>
      <c r="N10" s="18"/>
      <c r="O10" s="15"/>
      <c r="P10" s="15"/>
      <c r="Q10" s="15" t="s">
        <v>126</v>
      </c>
      <c r="R10" s="15" t="s">
        <v>141</v>
      </c>
      <c r="S10" s="15" t="s">
        <v>162</v>
      </c>
      <c r="T10" s="15"/>
      <c r="U10" s="15"/>
      <c r="V10" s="10"/>
      <c r="W10" s="11">
        <v>1939</v>
      </c>
      <c r="X10" s="11"/>
      <c r="Y10" s="11"/>
      <c r="Z10" s="10"/>
      <c r="AA10" s="7"/>
      <c r="AB10" s="10"/>
      <c r="AC10" s="7"/>
      <c r="AD10" s="10"/>
      <c r="AE10" s="24" t="s">
        <v>209</v>
      </c>
      <c r="AF10" s="25" t="s">
        <v>196</v>
      </c>
      <c r="AG10" s="28" t="s">
        <v>197</v>
      </c>
      <c r="AH10" s="24" t="s">
        <v>209</v>
      </c>
      <c r="AI10" s="25" t="s">
        <v>196</v>
      </c>
      <c r="AJ10" s="28" t="s">
        <v>221</v>
      </c>
    </row>
    <row r="11" spans="1:36" ht="15.6" x14ac:dyDescent="0.2">
      <c r="A11" s="14">
        <v>11</v>
      </c>
      <c r="B11" s="15" t="s">
        <v>127</v>
      </c>
      <c r="C11" s="15" t="s">
        <v>92</v>
      </c>
      <c r="D11" s="18" t="s">
        <v>59</v>
      </c>
      <c r="E11" s="15" t="s">
        <v>142</v>
      </c>
      <c r="F11" s="15" t="s">
        <v>98</v>
      </c>
      <c r="G11" s="18" t="s">
        <v>60</v>
      </c>
      <c r="H11" s="15"/>
      <c r="I11" s="15"/>
      <c r="J11" s="14"/>
      <c r="K11" s="15"/>
      <c r="L11" s="15"/>
      <c r="M11" s="18" t="s">
        <v>58</v>
      </c>
      <c r="N11" s="18"/>
      <c r="O11" s="15"/>
      <c r="P11" s="15"/>
      <c r="Q11" s="15" t="s">
        <v>127</v>
      </c>
      <c r="R11" s="15" t="s">
        <v>142</v>
      </c>
      <c r="S11" s="15"/>
      <c r="T11" s="15"/>
      <c r="U11" s="15"/>
      <c r="V11" s="10"/>
      <c r="W11" s="11">
        <v>1940</v>
      </c>
      <c r="X11" s="11"/>
      <c r="Y11" s="11"/>
      <c r="Z11" s="10"/>
      <c r="AA11" s="7"/>
      <c r="AB11" s="10"/>
      <c r="AC11" s="7"/>
      <c r="AD11" s="10"/>
      <c r="AE11" s="24" t="s">
        <v>210</v>
      </c>
      <c r="AF11" s="27" t="s">
        <v>101</v>
      </c>
      <c r="AG11" s="28" t="s">
        <v>198</v>
      </c>
      <c r="AH11" s="24" t="s">
        <v>210</v>
      </c>
      <c r="AI11" s="27" t="s">
        <v>101</v>
      </c>
      <c r="AJ11" s="28" t="s">
        <v>222</v>
      </c>
    </row>
    <row r="12" spans="1:36" ht="15.6" x14ac:dyDescent="0.2">
      <c r="A12" s="14">
        <v>12</v>
      </c>
      <c r="B12" s="15" t="s">
        <v>128</v>
      </c>
      <c r="C12" s="15" t="s">
        <v>93</v>
      </c>
      <c r="D12" s="18" t="s">
        <v>61</v>
      </c>
      <c r="E12" s="15" t="s">
        <v>143</v>
      </c>
      <c r="F12" s="15" t="s">
        <v>99</v>
      </c>
      <c r="G12" s="18" t="s">
        <v>62</v>
      </c>
      <c r="H12" s="15"/>
      <c r="I12" s="15"/>
      <c r="J12" s="14"/>
      <c r="K12" s="15"/>
      <c r="L12" s="15"/>
      <c r="M12" s="14"/>
      <c r="N12" s="14"/>
      <c r="O12" s="15"/>
      <c r="P12" s="15"/>
      <c r="Q12" s="15" t="s">
        <v>128</v>
      </c>
      <c r="R12" s="15" t="s">
        <v>143</v>
      </c>
      <c r="S12" s="15"/>
      <c r="T12" s="15"/>
      <c r="U12" s="15"/>
      <c r="V12" s="10"/>
      <c r="W12" s="11">
        <v>1941</v>
      </c>
      <c r="X12" s="11"/>
      <c r="Y12" s="11"/>
      <c r="Z12" s="10"/>
      <c r="AA12" s="7"/>
      <c r="AB12" s="10"/>
      <c r="AC12" s="7"/>
      <c r="AD12" s="10"/>
      <c r="AE12" s="24" t="s">
        <v>211</v>
      </c>
      <c r="AF12" s="25" t="s">
        <v>102</v>
      </c>
      <c r="AG12" s="28" t="s">
        <v>199</v>
      </c>
      <c r="AH12" s="24" t="s">
        <v>211</v>
      </c>
      <c r="AI12" s="25" t="s">
        <v>102</v>
      </c>
      <c r="AJ12" s="28" t="s">
        <v>223</v>
      </c>
    </row>
    <row r="13" spans="1:36" ht="15.6" x14ac:dyDescent="0.2">
      <c r="A13" s="14">
        <v>13</v>
      </c>
      <c r="B13" s="15" t="s">
        <v>129</v>
      </c>
      <c r="C13" s="15" t="s">
        <v>94</v>
      </c>
      <c r="D13" s="18" t="s">
        <v>63</v>
      </c>
      <c r="E13" s="15" t="s">
        <v>144</v>
      </c>
      <c r="F13" s="15" t="s">
        <v>100</v>
      </c>
      <c r="G13" s="18" t="s">
        <v>64</v>
      </c>
      <c r="H13" s="15"/>
      <c r="I13" s="15"/>
      <c r="J13" s="14"/>
      <c r="K13" s="15"/>
      <c r="L13" s="15"/>
      <c r="M13" s="14"/>
      <c r="N13" s="14"/>
      <c r="O13" s="15"/>
      <c r="P13" s="15"/>
      <c r="Q13" s="15" t="s">
        <v>129</v>
      </c>
      <c r="R13" s="15" t="s">
        <v>144</v>
      </c>
      <c r="S13" s="15"/>
      <c r="T13" s="15"/>
      <c r="U13" s="15"/>
      <c r="V13" s="10"/>
      <c r="W13" s="11">
        <v>1942</v>
      </c>
      <c r="X13" s="11"/>
      <c r="Y13" s="11"/>
      <c r="Z13" s="10"/>
      <c r="AA13" s="7"/>
      <c r="AB13" s="10"/>
      <c r="AC13" s="7"/>
      <c r="AD13" s="10"/>
      <c r="AE13" s="24" t="s">
        <v>212</v>
      </c>
      <c r="AF13" s="27" t="s">
        <v>89</v>
      </c>
      <c r="AG13" s="28" t="s">
        <v>200</v>
      </c>
      <c r="AH13" s="24" t="s">
        <v>212</v>
      </c>
      <c r="AI13" s="27" t="s">
        <v>89</v>
      </c>
      <c r="AJ13" s="28" t="s">
        <v>224</v>
      </c>
    </row>
    <row r="14" spans="1:36" ht="15.6" x14ac:dyDescent="0.2">
      <c r="A14" s="14">
        <v>14</v>
      </c>
      <c r="B14" s="15" t="s">
        <v>130</v>
      </c>
      <c r="C14" s="15" t="s">
        <v>95</v>
      </c>
      <c r="D14" s="18" t="s">
        <v>65</v>
      </c>
      <c r="E14" s="15" t="s">
        <v>145</v>
      </c>
      <c r="F14" s="15" t="s">
        <v>105</v>
      </c>
      <c r="G14" s="18" t="s">
        <v>66</v>
      </c>
      <c r="H14" s="15"/>
      <c r="I14" s="15"/>
      <c r="J14" s="14"/>
      <c r="K14" s="15"/>
      <c r="L14" s="15"/>
      <c r="M14" s="14"/>
      <c r="N14" s="14"/>
      <c r="O14" s="15"/>
      <c r="P14" s="15"/>
      <c r="Q14" s="15" t="s">
        <v>130</v>
      </c>
      <c r="R14" s="15" t="s">
        <v>145</v>
      </c>
      <c r="S14" s="15"/>
      <c r="T14" s="15"/>
      <c r="U14" s="15"/>
      <c r="V14" s="10"/>
      <c r="W14" s="11">
        <v>1943</v>
      </c>
      <c r="X14" s="11"/>
      <c r="Y14" s="11"/>
      <c r="Z14" s="10"/>
      <c r="AA14" s="7"/>
      <c r="AB14" s="10"/>
      <c r="AC14" s="7"/>
      <c r="AD14" s="10"/>
      <c r="AE14" s="24" t="s">
        <v>213</v>
      </c>
      <c r="AF14" s="25" t="s">
        <v>103</v>
      </c>
      <c r="AG14" s="28" t="s">
        <v>201</v>
      </c>
      <c r="AH14" s="15"/>
      <c r="AI14" s="15"/>
      <c r="AJ14" s="14"/>
    </row>
    <row r="15" spans="1:36" ht="15.6" x14ac:dyDescent="0.2">
      <c r="A15" s="14">
        <v>15</v>
      </c>
      <c r="B15" s="15" t="s">
        <v>131</v>
      </c>
      <c r="C15" s="15" t="s">
        <v>96</v>
      </c>
      <c r="D15" s="18" t="s">
        <v>67</v>
      </c>
      <c r="E15" s="15" t="s">
        <v>146</v>
      </c>
      <c r="F15" s="15" t="s">
        <v>106</v>
      </c>
      <c r="G15" s="18" t="s">
        <v>68</v>
      </c>
      <c r="H15" s="15"/>
      <c r="I15" s="15"/>
      <c r="J15" s="14"/>
      <c r="K15" s="15"/>
      <c r="L15" s="15"/>
      <c r="M15" s="14"/>
      <c r="N15" s="14"/>
      <c r="O15" s="15"/>
      <c r="P15" s="15"/>
      <c r="Q15" s="15" t="s">
        <v>131</v>
      </c>
      <c r="R15" s="15" t="s">
        <v>146</v>
      </c>
      <c r="S15" s="15"/>
      <c r="T15" s="15"/>
      <c r="U15" s="15"/>
      <c r="V15" s="10"/>
      <c r="W15" s="11">
        <v>1944</v>
      </c>
      <c r="X15" s="11"/>
      <c r="Y15" s="11"/>
      <c r="Z15" s="10"/>
      <c r="AA15" s="7"/>
      <c r="AB15" s="10"/>
      <c r="AC15" s="7"/>
      <c r="AD15" s="10"/>
      <c r="AE15" s="24" t="s">
        <v>214</v>
      </c>
      <c r="AF15" s="27" t="s">
        <v>90</v>
      </c>
      <c r="AG15" s="28" t="s">
        <v>202</v>
      </c>
      <c r="AH15" s="15"/>
      <c r="AI15" s="15"/>
      <c r="AJ15" s="14"/>
    </row>
    <row r="16" spans="1:36" ht="15.6" x14ac:dyDescent="0.2">
      <c r="A16" s="14">
        <v>16</v>
      </c>
      <c r="B16" s="15" t="s">
        <v>132</v>
      </c>
      <c r="C16" s="15" t="s">
        <v>97</v>
      </c>
      <c r="D16" s="18" t="s">
        <v>69</v>
      </c>
      <c r="E16" s="15" t="s">
        <v>147</v>
      </c>
      <c r="F16" s="15" t="s">
        <v>107</v>
      </c>
      <c r="G16" s="18" t="s">
        <v>70</v>
      </c>
      <c r="H16" s="15"/>
      <c r="I16" s="15"/>
      <c r="J16" s="14"/>
      <c r="K16" s="15"/>
      <c r="L16" s="15"/>
      <c r="M16" s="14"/>
      <c r="N16" s="14"/>
      <c r="O16" s="15"/>
      <c r="P16" s="15"/>
      <c r="Q16" s="15" t="s">
        <v>132</v>
      </c>
      <c r="R16" s="15" t="s">
        <v>147</v>
      </c>
      <c r="S16" s="15"/>
      <c r="T16" s="15"/>
      <c r="U16" s="15"/>
      <c r="V16" s="10"/>
      <c r="W16" s="11">
        <v>1945</v>
      </c>
      <c r="X16" s="11"/>
      <c r="Y16" s="11"/>
      <c r="Z16" s="10"/>
      <c r="AA16" s="7"/>
      <c r="AB16" s="10"/>
      <c r="AC16" s="7"/>
      <c r="AD16" s="10"/>
      <c r="AE16" s="24" t="s">
        <v>215</v>
      </c>
      <c r="AF16" s="25" t="s">
        <v>91</v>
      </c>
      <c r="AG16" s="28" t="s">
        <v>203</v>
      </c>
      <c r="AH16" s="15"/>
      <c r="AI16" s="15"/>
      <c r="AJ16" s="14"/>
    </row>
    <row r="17" spans="1:36" ht="15.6" x14ac:dyDescent="0.2">
      <c r="A17" s="14">
        <v>17</v>
      </c>
      <c r="B17" s="15" t="s">
        <v>133</v>
      </c>
      <c r="C17" s="15" t="s">
        <v>98</v>
      </c>
      <c r="D17" s="18" t="s">
        <v>71</v>
      </c>
      <c r="E17" s="15" t="s">
        <v>148</v>
      </c>
      <c r="F17" s="15" t="s">
        <v>108</v>
      </c>
      <c r="G17" s="18" t="s">
        <v>72</v>
      </c>
      <c r="H17" s="15"/>
      <c r="I17" s="15"/>
      <c r="J17" s="14"/>
      <c r="K17" s="15"/>
      <c r="L17" s="15"/>
      <c r="M17" s="14"/>
      <c r="N17" s="14"/>
      <c r="O17" s="15"/>
      <c r="P17" s="15"/>
      <c r="Q17" s="15" t="s">
        <v>133</v>
      </c>
      <c r="R17" s="15" t="s">
        <v>148</v>
      </c>
      <c r="S17" s="15"/>
      <c r="T17" s="15"/>
      <c r="U17" s="15"/>
      <c r="V17" s="10"/>
      <c r="W17" s="11">
        <v>1946</v>
      </c>
      <c r="X17" s="11"/>
      <c r="Y17" s="11"/>
      <c r="Z17" s="10"/>
      <c r="AA17" s="7"/>
      <c r="AB17" s="10"/>
      <c r="AC17" s="7"/>
      <c r="AD17" s="10"/>
      <c r="AE17" s="24" t="s">
        <v>216</v>
      </c>
      <c r="AF17" s="27" t="s">
        <v>92</v>
      </c>
      <c r="AG17" s="28" t="s">
        <v>204</v>
      </c>
      <c r="AH17" s="15"/>
      <c r="AI17" s="15"/>
      <c r="AJ17" s="14"/>
    </row>
    <row r="18" spans="1:36" ht="15.6" x14ac:dyDescent="0.2">
      <c r="A18" s="14">
        <v>18</v>
      </c>
      <c r="B18" s="15" t="s">
        <v>134</v>
      </c>
      <c r="C18" s="15" t="s">
        <v>99</v>
      </c>
      <c r="D18" s="18" t="s">
        <v>73</v>
      </c>
      <c r="E18" s="15" t="s">
        <v>149</v>
      </c>
      <c r="F18" s="15" t="s">
        <v>109</v>
      </c>
      <c r="G18" s="18" t="s">
        <v>74</v>
      </c>
      <c r="H18" s="15"/>
      <c r="I18" s="15"/>
      <c r="J18" s="14"/>
      <c r="K18" s="15"/>
      <c r="L18" s="15"/>
      <c r="M18" s="14"/>
      <c r="N18" s="14"/>
      <c r="O18" s="15"/>
      <c r="P18" s="15"/>
      <c r="Q18" s="15" t="s">
        <v>134</v>
      </c>
      <c r="R18" s="15" t="s">
        <v>149</v>
      </c>
      <c r="S18" s="15"/>
      <c r="T18" s="15"/>
      <c r="U18" s="15"/>
      <c r="V18" s="10"/>
      <c r="W18" s="11">
        <v>1947</v>
      </c>
      <c r="X18" s="11"/>
      <c r="Y18" s="11"/>
      <c r="Z18" s="10"/>
      <c r="AA18" s="7"/>
      <c r="AB18" s="10"/>
      <c r="AC18" s="7"/>
      <c r="AD18" s="10"/>
      <c r="AE18" s="24"/>
      <c r="AF18" s="15"/>
      <c r="AG18" s="28"/>
      <c r="AH18" s="15"/>
      <c r="AI18" s="15"/>
      <c r="AJ18" s="14"/>
    </row>
    <row r="19" spans="1:36" ht="15.6" x14ac:dyDescent="0.2">
      <c r="A19" s="14">
        <v>19</v>
      </c>
      <c r="B19" s="15" t="s">
        <v>135</v>
      </c>
      <c r="C19" s="15" t="s">
        <v>100</v>
      </c>
      <c r="D19" s="18" t="s">
        <v>75</v>
      </c>
      <c r="E19" s="15" t="s">
        <v>150</v>
      </c>
      <c r="F19" s="15" t="s">
        <v>110</v>
      </c>
      <c r="G19" s="18" t="s">
        <v>76</v>
      </c>
      <c r="H19" s="15"/>
      <c r="I19" s="15"/>
      <c r="J19" s="14"/>
      <c r="K19" s="15"/>
      <c r="L19" s="15"/>
      <c r="M19" s="14"/>
      <c r="N19" s="14"/>
      <c r="O19" s="15"/>
      <c r="P19" s="15"/>
      <c r="Q19" s="15" t="s">
        <v>135</v>
      </c>
      <c r="R19" s="15" t="s">
        <v>150</v>
      </c>
      <c r="S19" s="15"/>
      <c r="T19" s="15"/>
      <c r="U19" s="15"/>
      <c r="V19" s="10"/>
      <c r="W19" s="11">
        <v>1948</v>
      </c>
      <c r="X19" s="11"/>
      <c r="Y19" s="11"/>
      <c r="Z19" s="10"/>
      <c r="AA19" s="7"/>
      <c r="AB19" s="10"/>
      <c r="AC19" s="7"/>
      <c r="AD19" s="10"/>
      <c r="AE19" s="15"/>
      <c r="AF19" s="15"/>
      <c r="AG19" s="14"/>
      <c r="AH19" s="15"/>
      <c r="AI19" s="15"/>
      <c r="AJ19" s="14"/>
    </row>
    <row r="20" spans="1:36" ht="15.6" x14ac:dyDescent="0.2">
      <c r="A20" s="14">
        <v>20</v>
      </c>
      <c r="B20" s="15" t="s">
        <v>136</v>
      </c>
      <c r="C20" s="15" t="s">
        <v>105</v>
      </c>
      <c r="D20" s="18" t="s">
        <v>77</v>
      </c>
      <c r="E20" s="15" t="s">
        <v>151</v>
      </c>
      <c r="F20" s="15" t="s">
        <v>111</v>
      </c>
      <c r="G20" s="18" t="s">
        <v>78</v>
      </c>
      <c r="H20" s="15"/>
      <c r="I20" s="15"/>
      <c r="J20" s="14"/>
      <c r="K20" s="15"/>
      <c r="L20" s="15"/>
      <c r="M20" s="14"/>
      <c r="N20" s="14"/>
      <c r="O20" s="15"/>
      <c r="P20" s="15"/>
      <c r="Q20" s="15" t="s">
        <v>136</v>
      </c>
      <c r="R20" s="15" t="s">
        <v>151</v>
      </c>
      <c r="S20" s="15"/>
      <c r="T20" s="15"/>
      <c r="U20" s="15"/>
      <c r="V20" s="10"/>
      <c r="W20" s="11">
        <v>1949</v>
      </c>
      <c r="X20" s="11"/>
      <c r="Y20" s="11"/>
      <c r="Z20" s="10"/>
      <c r="AA20" s="7"/>
      <c r="AB20" s="10"/>
      <c r="AC20" s="7"/>
      <c r="AD20" s="10"/>
      <c r="AE20" s="15"/>
      <c r="AF20" s="15"/>
      <c r="AG20" s="14"/>
      <c r="AH20" s="15"/>
      <c r="AI20" s="15"/>
      <c r="AJ20" s="14"/>
    </row>
    <row r="21" spans="1:36" ht="15.6" x14ac:dyDescent="0.2">
      <c r="A21" s="14">
        <v>21</v>
      </c>
      <c r="B21" s="24" t="s">
        <v>179</v>
      </c>
      <c r="C21" s="24" t="s">
        <v>180</v>
      </c>
      <c r="D21" s="28" t="s">
        <v>227</v>
      </c>
      <c r="E21" s="15" t="s">
        <v>152</v>
      </c>
      <c r="F21" s="15" t="s">
        <v>112</v>
      </c>
      <c r="G21" s="18" t="s">
        <v>79</v>
      </c>
      <c r="H21" s="15"/>
      <c r="I21" s="15"/>
      <c r="J21" s="14"/>
      <c r="K21" s="15"/>
      <c r="L21" s="15"/>
      <c r="M21" s="14"/>
      <c r="N21" s="14"/>
      <c r="O21" s="15"/>
      <c r="P21" s="15"/>
      <c r="Q21" s="15" t="s">
        <v>181</v>
      </c>
      <c r="R21" s="15" t="s">
        <v>152</v>
      </c>
      <c r="S21" s="15"/>
      <c r="T21" s="15"/>
      <c r="U21" s="15"/>
      <c r="V21" s="10"/>
      <c r="W21" s="11">
        <v>1950</v>
      </c>
      <c r="X21" s="11"/>
      <c r="Y21" s="11"/>
      <c r="Z21" s="10"/>
      <c r="AA21" s="7"/>
      <c r="AB21" s="10"/>
      <c r="AC21" s="7"/>
      <c r="AD21" s="10"/>
      <c r="AE21" s="15"/>
      <c r="AF21" s="15"/>
      <c r="AG21" s="14"/>
      <c r="AH21" s="15"/>
      <c r="AI21" s="15"/>
      <c r="AJ21" s="14"/>
    </row>
    <row r="22" spans="1:36" ht="15.6" x14ac:dyDescent="0.2">
      <c r="A22" s="14">
        <v>22</v>
      </c>
      <c r="B22" s="15" t="s">
        <v>119</v>
      </c>
      <c r="C22" s="15" t="s">
        <v>119</v>
      </c>
      <c r="D22" s="16" t="s">
        <v>36</v>
      </c>
      <c r="E22" s="15" t="s">
        <v>153</v>
      </c>
      <c r="F22" s="15" t="s">
        <v>113</v>
      </c>
      <c r="G22" s="18" t="s">
        <v>80</v>
      </c>
      <c r="H22" s="15"/>
      <c r="I22" s="15"/>
      <c r="J22" s="14"/>
      <c r="K22" s="15"/>
      <c r="L22" s="15"/>
      <c r="M22" s="14"/>
      <c r="N22" s="14"/>
      <c r="O22" s="15"/>
      <c r="P22" s="15"/>
      <c r="Q22" s="15"/>
      <c r="R22" s="15" t="s">
        <v>153</v>
      </c>
      <c r="S22" s="15"/>
      <c r="T22" s="15"/>
      <c r="U22" s="15"/>
      <c r="V22" s="10"/>
      <c r="W22" s="11">
        <v>1951</v>
      </c>
      <c r="X22" s="11"/>
      <c r="Y22" s="11"/>
      <c r="Z22" s="10"/>
      <c r="AA22" s="7"/>
      <c r="AB22" s="10"/>
      <c r="AC22" s="7"/>
      <c r="AD22" s="10"/>
      <c r="AE22" s="15"/>
      <c r="AF22" s="15"/>
      <c r="AG22" s="14"/>
      <c r="AH22" s="15"/>
      <c r="AI22" s="15"/>
      <c r="AJ22" s="14"/>
    </row>
    <row r="23" spans="1:36" ht="15.6" x14ac:dyDescent="0.2">
      <c r="A23" s="14">
        <v>23</v>
      </c>
      <c r="B23" s="15" t="s">
        <v>137</v>
      </c>
      <c r="C23" s="15" t="s">
        <v>101</v>
      </c>
      <c r="D23" s="18" t="s">
        <v>40</v>
      </c>
      <c r="E23" s="15" t="s">
        <v>154</v>
      </c>
      <c r="F23" s="15" t="s">
        <v>114</v>
      </c>
      <c r="G23" s="18" t="s">
        <v>81</v>
      </c>
      <c r="H23" s="15"/>
      <c r="I23" s="15"/>
      <c r="J23" s="14"/>
      <c r="K23" s="15"/>
      <c r="L23" s="15"/>
      <c r="M23" s="14"/>
      <c r="N23" s="14"/>
      <c r="O23" s="15"/>
      <c r="P23" s="15"/>
      <c r="Q23" s="15"/>
      <c r="R23" s="15" t="s">
        <v>154</v>
      </c>
      <c r="S23" s="15"/>
      <c r="T23" s="15"/>
      <c r="U23" s="15"/>
      <c r="V23" s="10"/>
      <c r="W23" s="11">
        <v>1952</v>
      </c>
      <c r="X23" s="11"/>
      <c r="Y23" s="11"/>
      <c r="Z23" s="10"/>
      <c r="AA23" s="7"/>
      <c r="AB23" s="10"/>
      <c r="AC23" s="7"/>
      <c r="AD23" s="10"/>
      <c r="AE23" s="15"/>
      <c r="AF23" s="15"/>
      <c r="AG23" s="14"/>
      <c r="AH23" s="15"/>
      <c r="AI23" s="15"/>
      <c r="AJ23" s="14"/>
    </row>
    <row r="24" spans="1:36" ht="15.6" x14ac:dyDescent="0.2">
      <c r="A24" s="14">
        <v>24</v>
      </c>
      <c r="B24" s="15" t="s">
        <v>138</v>
      </c>
      <c r="C24" s="15" t="s">
        <v>92</v>
      </c>
      <c r="D24" s="18" t="s">
        <v>44</v>
      </c>
      <c r="E24" s="15" t="s">
        <v>155</v>
      </c>
      <c r="F24" s="15" t="s">
        <v>115</v>
      </c>
      <c r="G24" s="18" t="s">
        <v>82</v>
      </c>
      <c r="H24" s="15"/>
      <c r="I24" s="15"/>
      <c r="J24" s="14"/>
      <c r="K24" s="15"/>
      <c r="L24" s="15"/>
      <c r="M24" s="14"/>
      <c r="N24" s="14"/>
      <c r="O24" s="15"/>
      <c r="P24" s="15"/>
      <c r="Q24" s="15"/>
      <c r="R24" s="15" t="s">
        <v>155</v>
      </c>
      <c r="S24" s="15"/>
      <c r="T24" s="15"/>
      <c r="U24" s="15"/>
      <c r="V24" s="10"/>
      <c r="W24" s="11">
        <v>1953</v>
      </c>
      <c r="X24" s="11"/>
      <c r="Y24" s="11"/>
      <c r="Z24" s="10"/>
      <c r="AA24" s="7"/>
      <c r="AB24" s="10"/>
      <c r="AC24" s="7"/>
      <c r="AD24" s="10"/>
      <c r="AE24" s="15"/>
      <c r="AF24" s="15"/>
      <c r="AG24" s="14"/>
      <c r="AH24" s="15"/>
      <c r="AI24" s="15"/>
      <c r="AJ24" s="7"/>
    </row>
    <row r="25" spans="1:36" ht="15.6" x14ac:dyDescent="0.2">
      <c r="A25" s="14">
        <v>25</v>
      </c>
      <c r="B25" s="15" t="s">
        <v>139</v>
      </c>
      <c r="C25" s="15" t="s">
        <v>93</v>
      </c>
      <c r="D25" s="18" t="s">
        <v>48</v>
      </c>
      <c r="E25" s="15" t="s">
        <v>156</v>
      </c>
      <c r="F25" s="15" t="s">
        <v>116</v>
      </c>
      <c r="G25" s="18" t="s">
        <v>83</v>
      </c>
      <c r="H25" s="15"/>
      <c r="I25" s="15"/>
      <c r="J25" s="14"/>
      <c r="K25" s="15"/>
      <c r="L25" s="15"/>
      <c r="M25" s="14"/>
      <c r="N25" s="14"/>
      <c r="O25" s="15"/>
      <c r="P25" s="15"/>
      <c r="Q25" s="15"/>
      <c r="R25" s="15" t="s">
        <v>156</v>
      </c>
      <c r="S25" s="15"/>
      <c r="T25" s="15"/>
      <c r="U25" s="15"/>
      <c r="V25" s="10"/>
      <c r="W25" s="11">
        <v>1954</v>
      </c>
      <c r="X25" s="11"/>
      <c r="Y25" s="11"/>
      <c r="Z25" s="10"/>
      <c r="AA25" s="7"/>
      <c r="AB25" s="10"/>
      <c r="AC25" s="7"/>
      <c r="AD25" s="10"/>
      <c r="AE25" s="15"/>
      <c r="AF25" s="15"/>
      <c r="AG25" s="14"/>
      <c r="AH25" s="8"/>
      <c r="AI25" s="8"/>
      <c r="AJ25" s="7"/>
    </row>
    <row r="26" spans="1:36" ht="15.6" x14ac:dyDescent="0.2">
      <c r="A26" s="14">
        <v>26</v>
      </c>
      <c r="B26" s="15" t="s">
        <v>140</v>
      </c>
      <c r="C26" s="15" t="s">
        <v>94</v>
      </c>
      <c r="D26" s="18" t="s">
        <v>52</v>
      </c>
      <c r="E26" s="15" t="s">
        <v>157</v>
      </c>
      <c r="F26" s="15" t="s">
        <v>117</v>
      </c>
      <c r="G26" s="18" t="s">
        <v>84</v>
      </c>
      <c r="H26" s="15"/>
      <c r="I26" s="15"/>
      <c r="J26" s="14"/>
      <c r="K26" s="15"/>
      <c r="L26" s="15"/>
      <c r="M26" s="14"/>
      <c r="N26" s="14"/>
      <c r="O26" s="15"/>
      <c r="P26" s="15"/>
      <c r="Q26" s="15"/>
      <c r="R26" s="15" t="s">
        <v>157</v>
      </c>
      <c r="S26" s="15"/>
      <c r="T26" s="15"/>
      <c r="U26" s="15"/>
      <c r="V26" s="10"/>
      <c r="W26" s="11">
        <v>1955</v>
      </c>
      <c r="X26" s="11"/>
      <c r="Y26" s="11"/>
      <c r="Z26" s="10"/>
      <c r="AA26" s="7"/>
      <c r="AB26" s="10"/>
      <c r="AC26" s="7"/>
      <c r="AD26" s="10"/>
      <c r="AE26" s="15"/>
      <c r="AF26" s="15"/>
      <c r="AG26" s="14"/>
      <c r="AH26" s="8"/>
      <c r="AI26" s="8"/>
      <c r="AJ26" s="7"/>
    </row>
    <row r="27" spans="1:36" ht="15.6" x14ac:dyDescent="0.2">
      <c r="A27" s="14">
        <v>27</v>
      </c>
      <c r="B27" s="15" t="s">
        <v>141</v>
      </c>
      <c r="C27" s="15" t="s">
        <v>95</v>
      </c>
      <c r="D27" s="18" t="s">
        <v>56</v>
      </c>
      <c r="E27" s="8"/>
      <c r="F27" s="8"/>
      <c r="G27" s="9"/>
      <c r="H27" s="8"/>
      <c r="I27" s="8"/>
      <c r="J27" s="7"/>
      <c r="K27" s="8"/>
      <c r="L27" s="8"/>
      <c r="M27" s="7"/>
      <c r="N27" s="7"/>
      <c r="O27" s="8"/>
      <c r="P27" s="8"/>
      <c r="Q27" s="8"/>
      <c r="R27" s="8"/>
      <c r="S27" s="8"/>
      <c r="T27" s="8"/>
      <c r="U27" s="8"/>
      <c r="V27" s="10"/>
      <c r="W27" s="11">
        <v>1956</v>
      </c>
      <c r="X27" s="11"/>
      <c r="Y27" s="11"/>
      <c r="Z27" s="10"/>
      <c r="AA27" s="7"/>
      <c r="AB27" s="10"/>
      <c r="AC27" s="7"/>
      <c r="AD27" s="10"/>
      <c r="AE27" s="15"/>
      <c r="AF27" s="15"/>
      <c r="AG27" s="14"/>
      <c r="AH27" s="8"/>
      <c r="AI27" s="8"/>
      <c r="AJ27" s="7"/>
    </row>
    <row r="28" spans="1:36" ht="15.6" x14ac:dyDescent="0.2">
      <c r="A28" s="14">
        <v>28</v>
      </c>
      <c r="B28" s="15" t="s">
        <v>142</v>
      </c>
      <c r="C28" s="15" t="s">
        <v>98</v>
      </c>
      <c r="D28" s="18" t="s">
        <v>60</v>
      </c>
      <c r="E28" s="8"/>
      <c r="F28" s="8"/>
      <c r="G28" s="9"/>
      <c r="H28" s="8"/>
      <c r="I28" s="8"/>
      <c r="J28" s="7"/>
      <c r="K28" s="8"/>
      <c r="L28" s="8"/>
      <c r="M28" s="7"/>
      <c r="N28" s="7"/>
      <c r="O28" s="8"/>
      <c r="P28" s="8"/>
      <c r="Q28" s="8"/>
      <c r="R28" s="8"/>
      <c r="S28" s="8"/>
      <c r="T28" s="8"/>
      <c r="U28" s="8"/>
      <c r="V28" s="10"/>
      <c r="W28" s="11">
        <v>1957</v>
      </c>
      <c r="X28" s="11"/>
      <c r="Y28" s="11"/>
      <c r="Z28" s="10"/>
      <c r="AA28" s="7"/>
      <c r="AB28" s="10"/>
      <c r="AC28" s="7"/>
      <c r="AD28" s="10"/>
      <c r="AE28" s="15"/>
      <c r="AF28" s="15"/>
      <c r="AG28" s="14"/>
      <c r="AH28" s="8"/>
      <c r="AI28" s="8"/>
      <c r="AJ28" s="7"/>
    </row>
    <row r="29" spans="1:36" ht="15.6" x14ac:dyDescent="0.2">
      <c r="A29" s="14">
        <v>29</v>
      </c>
      <c r="B29" s="15" t="s">
        <v>143</v>
      </c>
      <c r="C29" s="15" t="s">
        <v>99</v>
      </c>
      <c r="D29" s="18" t="s">
        <v>62</v>
      </c>
      <c r="E29" s="8"/>
      <c r="F29" s="8"/>
      <c r="G29" s="9"/>
      <c r="H29" s="8"/>
      <c r="I29" s="8"/>
      <c r="J29" s="7"/>
      <c r="K29" s="8"/>
      <c r="L29" s="8"/>
      <c r="M29" s="7"/>
      <c r="N29" s="7"/>
      <c r="O29" s="8"/>
      <c r="P29" s="8"/>
      <c r="Q29" s="8"/>
      <c r="R29" s="8"/>
      <c r="S29" s="8"/>
      <c r="T29" s="8"/>
      <c r="U29" s="8"/>
      <c r="V29" s="10"/>
      <c r="W29" s="11">
        <v>1958</v>
      </c>
      <c r="X29" s="11"/>
      <c r="Y29" s="11"/>
      <c r="Z29" s="10"/>
      <c r="AA29" s="7"/>
      <c r="AB29" s="10"/>
      <c r="AC29" s="7"/>
      <c r="AD29" s="10"/>
      <c r="AE29" s="15"/>
      <c r="AF29" s="15"/>
      <c r="AG29" s="14"/>
      <c r="AH29" s="8"/>
      <c r="AI29" s="8"/>
      <c r="AJ29" s="7"/>
    </row>
    <row r="30" spans="1:36" ht="15.6" x14ac:dyDescent="0.2">
      <c r="A30" s="14">
        <v>30</v>
      </c>
      <c r="B30" s="15" t="s">
        <v>144</v>
      </c>
      <c r="C30" s="15" t="s">
        <v>100</v>
      </c>
      <c r="D30" s="18" t="s">
        <v>64</v>
      </c>
      <c r="E30" s="8"/>
      <c r="F30" s="8"/>
      <c r="G30" s="9"/>
      <c r="H30" s="8"/>
      <c r="I30" s="8"/>
      <c r="J30" s="7"/>
      <c r="K30" s="8"/>
      <c r="L30" s="8"/>
      <c r="M30" s="7"/>
      <c r="N30" s="7"/>
      <c r="O30" s="8"/>
      <c r="P30" s="8"/>
      <c r="Q30" s="8"/>
      <c r="R30" s="8"/>
      <c r="S30" s="8"/>
      <c r="T30" s="8"/>
      <c r="U30" s="8"/>
      <c r="V30" s="10"/>
      <c r="W30" s="11">
        <v>1959</v>
      </c>
      <c r="X30" s="11"/>
      <c r="Y30" s="11"/>
      <c r="Z30" s="10"/>
      <c r="AA30" s="7"/>
      <c r="AB30" s="10"/>
      <c r="AC30" s="7"/>
      <c r="AD30" s="10"/>
      <c r="AE30" s="8"/>
      <c r="AF30" s="8"/>
      <c r="AG30" s="7"/>
      <c r="AH30" s="8"/>
      <c r="AI30" s="8"/>
      <c r="AJ30" s="14"/>
    </row>
    <row r="31" spans="1:36" ht="15.6" x14ac:dyDescent="0.2">
      <c r="A31" s="14">
        <v>31</v>
      </c>
      <c r="B31" s="15" t="s">
        <v>145</v>
      </c>
      <c r="C31" s="15" t="s">
        <v>105</v>
      </c>
      <c r="D31" s="18" t="s">
        <v>66</v>
      </c>
      <c r="E31" s="8"/>
      <c r="F31" s="8"/>
      <c r="G31" s="9"/>
      <c r="H31" s="8"/>
      <c r="I31" s="8"/>
      <c r="J31" s="7"/>
      <c r="K31" s="8"/>
      <c r="L31" s="8"/>
      <c r="M31" s="7"/>
      <c r="N31" s="7"/>
      <c r="O31" s="8"/>
      <c r="P31" s="8"/>
      <c r="Q31" s="8"/>
      <c r="R31" s="8"/>
      <c r="S31" s="8"/>
      <c r="T31" s="8"/>
      <c r="U31" s="8"/>
      <c r="V31" s="10"/>
      <c r="W31" s="11">
        <v>1960</v>
      </c>
      <c r="X31" s="11"/>
      <c r="Y31" s="11"/>
      <c r="Z31" s="10"/>
      <c r="AA31" s="7"/>
      <c r="AB31" s="10"/>
      <c r="AC31" s="7"/>
      <c r="AD31" s="10"/>
      <c r="AE31" s="8"/>
      <c r="AF31" s="8"/>
      <c r="AG31" s="7"/>
      <c r="AH31" s="15"/>
      <c r="AI31" s="15"/>
      <c r="AJ31" s="14"/>
    </row>
    <row r="32" spans="1:36" ht="15.6" x14ac:dyDescent="0.2">
      <c r="A32" s="14">
        <v>32</v>
      </c>
      <c r="B32" s="15" t="s">
        <v>146</v>
      </c>
      <c r="C32" s="15" t="s">
        <v>106</v>
      </c>
      <c r="D32" s="18" t="s">
        <v>68</v>
      </c>
      <c r="E32" s="8"/>
      <c r="F32" s="8"/>
      <c r="G32" s="9"/>
      <c r="H32" s="8"/>
      <c r="I32" s="8"/>
      <c r="J32" s="7"/>
      <c r="K32" s="8"/>
      <c r="L32" s="8"/>
      <c r="M32" s="7"/>
      <c r="N32" s="7"/>
      <c r="O32" s="8"/>
      <c r="P32" s="8"/>
      <c r="Q32" s="8"/>
      <c r="R32" s="8"/>
      <c r="S32" s="8"/>
      <c r="T32" s="8"/>
      <c r="U32" s="8"/>
      <c r="V32" s="10"/>
      <c r="W32" s="11">
        <v>1961</v>
      </c>
      <c r="X32" s="11"/>
      <c r="Y32" s="11"/>
      <c r="Z32" s="10"/>
      <c r="AA32" s="7"/>
      <c r="AB32" s="10"/>
      <c r="AC32" s="7"/>
      <c r="AD32" s="10"/>
      <c r="AE32" s="8"/>
      <c r="AF32" s="8"/>
      <c r="AG32" s="7"/>
      <c r="AH32" s="15"/>
      <c r="AI32" s="15"/>
      <c r="AJ32" s="14"/>
    </row>
    <row r="33" spans="1:36" ht="15.6" x14ac:dyDescent="0.2">
      <c r="A33" s="14">
        <v>33</v>
      </c>
      <c r="B33" s="15" t="s">
        <v>147</v>
      </c>
      <c r="C33" s="15" t="s">
        <v>107</v>
      </c>
      <c r="D33" s="18" t="s">
        <v>70</v>
      </c>
      <c r="E33" s="15"/>
      <c r="F33" s="15"/>
      <c r="G33" s="14"/>
      <c r="H33" s="15"/>
      <c r="I33" s="15"/>
      <c r="J33" s="14"/>
      <c r="K33" s="15"/>
      <c r="L33" s="15"/>
      <c r="M33" s="14"/>
      <c r="N33" s="14"/>
      <c r="O33" s="15"/>
      <c r="P33" s="15"/>
      <c r="Q33" s="15"/>
      <c r="R33" s="15"/>
      <c r="S33" s="15"/>
      <c r="T33" s="15"/>
      <c r="U33" s="15"/>
      <c r="V33" s="19"/>
      <c r="W33" s="11">
        <v>1962</v>
      </c>
      <c r="X33" s="19"/>
      <c r="Y33" s="19"/>
      <c r="Z33" s="19"/>
      <c r="AA33" s="19"/>
      <c r="AB33" s="19"/>
      <c r="AC33" s="19"/>
      <c r="AD33" s="19"/>
      <c r="AE33" s="8"/>
      <c r="AF33" s="8"/>
      <c r="AG33" s="7"/>
      <c r="AH33" s="15"/>
      <c r="AI33" s="15"/>
      <c r="AJ33" s="14"/>
    </row>
    <row r="34" spans="1:36" ht="15.6" x14ac:dyDescent="0.2">
      <c r="A34" s="14">
        <v>34</v>
      </c>
      <c r="B34" s="15" t="s">
        <v>148</v>
      </c>
      <c r="C34" s="15" t="s">
        <v>108</v>
      </c>
      <c r="D34" s="18" t="s">
        <v>72</v>
      </c>
      <c r="E34" s="15"/>
      <c r="F34" s="15"/>
      <c r="G34" s="14"/>
      <c r="H34" s="15"/>
      <c r="I34" s="15"/>
      <c r="J34" s="14"/>
      <c r="K34" s="15"/>
      <c r="L34" s="15"/>
      <c r="M34" s="14"/>
      <c r="N34" s="14"/>
      <c r="O34" s="15"/>
      <c r="P34" s="15"/>
      <c r="Q34" s="15"/>
      <c r="R34" s="15"/>
      <c r="S34" s="15"/>
      <c r="T34" s="15"/>
      <c r="U34" s="15"/>
      <c r="V34" s="19"/>
      <c r="W34" s="11">
        <v>1963</v>
      </c>
      <c r="X34" s="19"/>
      <c r="Y34" s="19"/>
      <c r="Z34" s="19"/>
      <c r="AA34" s="19"/>
      <c r="AB34" s="19"/>
      <c r="AC34" s="19"/>
      <c r="AD34" s="19"/>
      <c r="AE34" s="8"/>
      <c r="AF34" s="8"/>
      <c r="AG34" s="7"/>
      <c r="AH34" s="15"/>
      <c r="AI34" s="15"/>
      <c r="AJ34" s="14"/>
    </row>
    <row r="35" spans="1:36" ht="15.6" x14ac:dyDescent="0.2">
      <c r="A35" s="14">
        <v>35</v>
      </c>
      <c r="B35" s="15" t="s">
        <v>149</v>
      </c>
      <c r="C35" s="15" t="s">
        <v>109</v>
      </c>
      <c r="D35" s="18" t="s">
        <v>74</v>
      </c>
      <c r="E35" s="15"/>
      <c r="F35" s="15"/>
      <c r="G35" s="14"/>
      <c r="H35" s="15"/>
      <c r="I35" s="15"/>
      <c r="J35" s="14"/>
      <c r="K35" s="15"/>
      <c r="L35" s="15"/>
      <c r="M35" s="14"/>
      <c r="N35" s="14"/>
      <c r="O35" s="15"/>
      <c r="P35" s="15"/>
      <c r="Q35" s="15"/>
      <c r="R35" s="15"/>
      <c r="S35" s="15"/>
      <c r="T35" s="15"/>
      <c r="U35" s="15"/>
      <c r="V35" s="19"/>
      <c r="W35" s="11">
        <v>1964</v>
      </c>
      <c r="X35" s="19"/>
      <c r="Y35" s="19"/>
      <c r="Z35" s="19"/>
      <c r="AA35" s="19"/>
      <c r="AB35" s="19"/>
      <c r="AC35" s="19"/>
      <c r="AD35" s="19"/>
      <c r="AE35" s="8"/>
      <c r="AF35" s="8"/>
      <c r="AG35" s="7"/>
      <c r="AH35" s="15"/>
      <c r="AI35" s="15"/>
      <c r="AJ35" s="14"/>
    </row>
    <row r="36" spans="1:36" ht="15.6" x14ac:dyDescent="0.2">
      <c r="A36" s="14">
        <v>36</v>
      </c>
      <c r="B36" s="15" t="s">
        <v>150</v>
      </c>
      <c r="C36" s="15" t="s">
        <v>110</v>
      </c>
      <c r="D36" s="18" t="s">
        <v>76</v>
      </c>
      <c r="E36" s="15"/>
      <c r="F36" s="15"/>
      <c r="G36" s="14"/>
      <c r="H36" s="15"/>
      <c r="I36" s="15"/>
      <c r="J36" s="14"/>
      <c r="K36" s="15"/>
      <c r="L36" s="15"/>
      <c r="M36" s="14"/>
      <c r="N36" s="14"/>
      <c r="O36" s="15"/>
      <c r="P36" s="15"/>
      <c r="Q36" s="15"/>
      <c r="R36" s="15"/>
      <c r="S36" s="15"/>
      <c r="T36" s="15"/>
      <c r="U36" s="15"/>
      <c r="V36" s="19"/>
      <c r="W36" s="11">
        <v>1965</v>
      </c>
      <c r="X36" s="19"/>
      <c r="Y36" s="19"/>
      <c r="Z36" s="19"/>
      <c r="AA36" s="19"/>
      <c r="AB36" s="19"/>
      <c r="AC36" s="19"/>
      <c r="AD36" s="19"/>
      <c r="AE36" s="15"/>
      <c r="AF36" s="15"/>
      <c r="AG36" s="14"/>
      <c r="AH36" s="15"/>
      <c r="AI36" s="15"/>
      <c r="AJ36" s="14"/>
    </row>
    <row r="37" spans="1:36" ht="15.6" x14ac:dyDescent="0.2">
      <c r="A37" s="14">
        <v>37</v>
      </c>
      <c r="B37" s="15" t="s">
        <v>151</v>
      </c>
      <c r="C37" s="15" t="s">
        <v>111</v>
      </c>
      <c r="D37" s="18" t="s">
        <v>78</v>
      </c>
      <c r="E37" s="15"/>
      <c r="F37" s="15"/>
      <c r="G37" s="14"/>
      <c r="H37" s="15"/>
      <c r="I37" s="15"/>
      <c r="J37" s="14"/>
      <c r="K37" s="15"/>
      <c r="L37" s="15"/>
      <c r="M37" s="14"/>
      <c r="N37" s="14"/>
      <c r="O37" s="15"/>
      <c r="P37" s="15"/>
      <c r="Q37" s="15"/>
      <c r="R37" s="15"/>
      <c r="S37" s="15"/>
      <c r="T37" s="15"/>
      <c r="U37" s="15"/>
      <c r="V37" s="19"/>
      <c r="W37" s="11">
        <v>1966</v>
      </c>
      <c r="X37" s="19"/>
      <c r="Y37" s="19"/>
      <c r="Z37" s="19"/>
      <c r="AA37" s="19"/>
      <c r="AB37" s="19"/>
      <c r="AC37" s="19"/>
      <c r="AD37" s="19"/>
      <c r="AE37" s="15"/>
      <c r="AF37" s="15"/>
      <c r="AG37" s="14"/>
      <c r="AH37" s="15"/>
      <c r="AI37" s="15"/>
      <c r="AJ37" s="14"/>
    </row>
    <row r="38" spans="1:36" ht="15.6" x14ac:dyDescent="0.2">
      <c r="A38" s="14">
        <v>38</v>
      </c>
      <c r="B38" s="15" t="s">
        <v>152</v>
      </c>
      <c r="C38" s="15" t="s">
        <v>112</v>
      </c>
      <c r="D38" s="18" t="s">
        <v>79</v>
      </c>
      <c r="E38" s="15"/>
      <c r="F38" s="15"/>
      <c r="G38" s="14"/>
      <c r="H38" s="15"/>
      <c r="I38" s="15"/>
      <c r="J38" s="14"/>
      <c r="K38" s="15"/>
      <c r="L38" s="15"/>
      <c r="M38" s="14"/>
      <c r="N38" s="14"/>
      <c r="O38" s="15"/>
      <c r="P38" s="15"/>
      <c r="Q38" s="15"/>
      <c r="R38" s="15"/>
      <c r="S38" s="15"/>
      <c r="T38" s="15"/>
      <c r="U38" s="15"/>
      <c r="V38" s="19"/>
      <c r="W38" s="11">
        <v>1967</v>
      </c>
      <c r="X38" s="19"/>
      <c r="Y38" s="19"/>
      <c r="Z38" s="19"/>
      <c r="AA38" s="19"/>
      <c r="AB38" s="19"/>
      <c r="AC38" s="19"/>
      <c r="AD38" s="19"/>
      <c r="AE38" s="15"/>
      <c r="AF38" s="15"/>
      <c r="AG38" s="14"/>
      <c r="AH38" s="15"/>
      <c r="AI38" s="15"/>
      <c r="AJ38" s="14"/>
    </row>
    <row r="39" spans="1:36" ht="15.6" x14ac:dyDescent="0.2">
      <c r="A39" s="14">
        <v>39</v>
      </c>
      <c r="B39" s="15" t="s">
        <v>153</v>
      </c>
      <c r="C39" s="15" t="s">
        <v>113</v>
      </c>
      <c r="D39" s="18" t="s">
        <v>80</v>
      </c>
      <c r="E39" s="15"/>
      <c r="F39" s="15"/>
      <c r="G39" s="14"/>
      <c r="H39" s="15"/>
      <c r="I39" s="15"/>
      <c r="J39" s="14"/>
      <c r="K39" s="15"/>
      <c r="L39" s="15"/>
      <c r="M39" s="14"/>
      <c r="N39" s="14"/>
      <c r="O39" s="15"/>
      <c r="P39" s="15"/>
      <c r="Q39" s="15"/>
      <c r="R39" s="15"/>
      <c r="S39" s="15"/>
      <c r="T39" s="15"/>
      <c r="U39" s="15"/>
      <c r="V39" s="19"/>
      <c r="W39" s="11">
        <v>1968</v>
      </c>
      <c r="X39" s="19"/>
      <c r="Y39" s="19"/>
      <c r="Z39" s="19"/>
      <c r="AA39" s="19"/>
      <c r="AB39" s="19"/>
      <c r="AC39" s="19"/>
      <c r="AD39" s="19"/>
      <c r="AE39" s="15"/>
      <c r="AF39" s="15"/>
      <c r="AG39" s="14"/>
      <c r="AH39" s="15"/>
      <c r="AI39" s="15"/>
      <c r="AJ39" s="14"/>
    </row>
    <row r="40" spans="1:36" ht="15.6" x14ac:dyDescent="0.2">
      <c r="A40" s="14">
        <v>40</v>
      </c>
      <c r="B40" s="15" t="s">
        <v>154</v>
      </c>
      <c r="C40" s="15" t="s">
        <v>114</v>
      </c>
      <c r="D40" s="18" t="s">
        <v>81</v>
      </c>
      <c r="E40" s="15"/>
      <c r="F40" s="15"/>
      <c r="G40" s="14"/>
      <c r="H40" s="15"/>
      <c r="I40" s="15"/>
      <c r="J40" s="14"/>
      <c r="K40" s="15"/>
      <c r="L40" s="15"/>
      <c r="M40" s="14"/>
      <c r="N40" s="14"/>
      <c r="O40" s="15"/>
      <c r="P40" s="15"/>
      <c r="Q40" s="15"/>
      <c r="R40" s="15"/>
      <c r="S40" s="15"/>
      <c r="T40" s="15"/>
      <c r="U40" s="15"/>
      <c r="V40" s="19"/>
      <c r="W40" s="11">
        <v>1969</v>
      </c>
      <c r="X40" s="19"/>
      <c r="Y40" s="19"/>
      <c r="Z40" s="19"/>
      <c r="AA40" s="19"/>
      <c r="AB40" s="19"/>
      <c r="AC40" s="19"/>
      <c r="AD40" s="19"/>
      <c r="AE40" s="15"/>
      <c r="AF40" s="15"/>
      <c r="AG40" s="14"/>
      <c r="AH40" s="15"/>
      <c r="AI40" s="15"/>
      <c r="AJ40" s="14"/>
    </row>
    <row r="41" spans="1:36" ht="15.6" x14ac:dyDescent="0.2">
      <c r="A41" s="14">
        <v>41</v>
      </c>
      <c r="B41" s="15" t="s">
        <v>155</v>
      </c>
      <c r="C41" s="15" t="s">
        <v>115</v>
      </c>
      <c r="D41" s="18" t="s">
        <v>82</v>
      </c>
      <c r="E41" s="15"/>
      <c r="F41" s="15"/>
      <c r="G41" s="14"/>
      <c r="H41" s="15"/>
      <c r="I41" s="15"/>
      <c r="J41" s="14"/>
      <c r="K41" s="15"/>
      <c r="L41" s="15"/>
      <c r="M41" s="14"/>
      <c r="N41" s="14"/>
      <c r="O41" s="15"/>
      <c r="P41" s="15"/>
      <c r="Q41" s="15"/>
      <c r="R41" s="15"/>
      <c r="S41" s="15"/>
      <c r="T41" s="15"/>
      <c r="U41" s="15"/>
      <c r="V41" s="19"/>
      <c r="W41" s="11">
        <v>1970</v>
      </c>
      <c r="X41" s="19"/>
      <c r="Y41" s="19"/>
      <c r="Z41" s="19"/>
      <c r="AA41" s="19"/>
      <c r="AB41" s="19"/>
      <c r="AC41" s="19"/>
      <c r="AD41" s="19"/>
      <c r="AE41" s="15"/>
      <c r="AF41" s="15"/>
      <c r="AG41" s="14"/>
      <c r="AH41" s="15"/>
      <c r="AI41" s="15"/>
      <c r="AJ41" s="14"/>
    </row>
    <row r="42" spans="1:36" ht="15.6" x14ac:dyDescent="0.2">
      <c r="A42" s="14">
        <v>42</v>
      </c>
      <c r="B42" s="15" t="s">
        <v>156</v>
      </c>
      <c r="C42" s="15" t="s">
        <v>116</v>
      </c>
      <c r="D42" s="18" t="s">
        <v>83</v>
      </c>
      <c r="E42" s="15"/>
      <c r="F42" s="15"/>
      <c r="G42" s="14"/>
      <c r="H42" s="15"/>
      <c r="I42" s="15"/>
      <c r="J42" s="14"/>
      <c r="K42" s="15"/>
      <c r="L42" s="15"/>
      <c r="M42" s="14"/>
      <c r="N42" s="14"/>
      <c r="O42" s="15"/>
      <c r="P42" s="15"/>
      <c r="Q42" s="15"/>
      <c r="R42" s="15"/>
      <c r="S42" s="15"/>
      <c r="T42" s="15"/>
      <c r="U42" s="15"/>
      <c r="V42" s="19"/>
      <c r="W42" s="11">
        <v>1971</v>
      </c>
      <c r="X42" s="19"/>
      <c r="Y42" s="19"/>
      <c r="Z42" s="19"/>
      <c r="AA42" s="19"/>
      <c r="AB42" s="19"/>
      <c r="AC42" s="19"/>
      <c r="AD42" s="19"/>
      <c r="AE42" s="15"/>
      <c r="AF42" s="15"/>
      <c r="AG42" s="14"/>
      <c r="AH42" s="15"/>
      <c r="AI42" s="15"/>
      <c r="AJ42" s="14"/>
    </row>
    <row r="43" spans="1:36" ht="15.6" x14ac:dyDescent="0.2">
      <c r="A43" s="14">
        <v>43</v>
      </c>
      <c r="B43" s="15" t="s">
        <v>157</v>
      </c>
      <c r="C43" s="15" t="s">
        <v>117</v>
      </c>
      <c r="D43" s="18" t="s">
        <v>84</v>
      </c>
      <c r="E43" s="15"/>
      <c r="F43" s="15"/>
      <c r="G43" s="14"/>
      <c r="H43" s="15"/>
      <c r="I43" s="15"/>
      <c r="J43" s="14"/>
      <c r="K43" s="15"/>
      <c r="L43" s="15"/>
      <c r="M43" s="14"/>
      <c r="N43" s="14"/>
      <c r="O43" s="15"/>
      <c r="P43" s="15"/>
      <c r="Q43" s="15"/>
      <c r="R43" s="15"/>
      <c r="S43" s="15"/>
      <c r="T43" s="15"/>
      <c r="U43" s="15"/>
      <c r="V43" s="19"/>
      <c r="W43" s="11">
        <v>1972</v>
      </c>
      <c r="X43" s="19"/>
      <c r="Y43" s="19"/>
      <c r="Z43" s="19"/>
      <c r="AA43" s="19"/>
      <c r="AB43" s="19"/>
      <c r="AC43" s="19"/>
      <c r="AD43" s="19"/>
      <c r="AE43" s="15"/>
      <c r="AF43" s="15"/>
      <c r="AG43" s="14"/>
      <c r="AH43" s="15"/>
      <c r="AI43" s="15"/>
      <c r="AJ43" s="14"/>
    </row>
    <row r="44" spans="1:36" ht="15.6" x14ac:dyDescent="0.2">
      <c r="A44" s="14">
        <v>44</v>
      </c>
      <c r="B44" s="15" t="s">
        <v>120</v>
      </c>
      <c r="C44" s="15" t="s">
        <v>120</v>
      </c>
      <c r="D44" s="16" t="s">
        <v>37</v>
      </c>
      <c r="E44" s="15"/>
      <c r="F44" s="15"/>
      <c r="G44" s="14"/>
      <c r="H44" s="15"/>
      <c r="I44" s="15"/>
      <c r="J44" s="14"/>
      <c r="K44" s="15"/>
      <c r="L44" s="15"/>
      <c r="M44" s="14"/>
      <c r="N44" s="14"/>
      <c r="O44" s="15"/>
      <c r="P44" s="15"/>
      <c r="Q44" s="15"/>
      <c r="R44" s="15"/>
      <c r="S44" s="15"/>
      <c r="T44" s="15"/>
      <c r="U44" s="15"/>
      <c r="V44" s="19"/>
      <c r="W44" s="11">
        <v>1973</v>
      </c>
      <c r="X44" s="19"/>
      <c r="Y44" s="19"/>
      <c r="Z44" s="19"/>
      <c r="AA44" s="19"/>
      <c r="AB44" s="19"/>
      <c r="AC44" s="19"/>
      <c r="AD44" s="19"/>
      <c r="AE44" s="15"/>
      <c r="AF44" s="15"/>
      <c r="AG44" s="14"/>
      <c r="AH44" s="15"/>
      <c r="AI44" s="15"/>
      <c r="AJ44" s="14"/>
    </row>
    <row r="45" spans="1:36" ht="15.6" x14ac:dyDescent="0.2">
      <c r="A45" s="14">
        <v>45</v>
      </c>
      <c r="B45" s="15" t="s">
        <v>158</v>
      </c>
      <c r="C45" s="15" t="s">
        <v>88</v>
      </c>
      <c r="D45" s="18" t="s">
        <v>41</v>
      </c>
      <c r="E45" s="15"/>
      <c r="F45" s="15"/>
      <c r="G45" s="14"/>
      <c r="H45" s="15"/>
      <c r="I45" s="15"/>
      <c r="J45" s="14"/>
      <c r="K45" s="15"/>
      <c r="L45" s="15"/>
      <c r="M45" s="14"/>
      <c r="N45" s="14"/>
      <c r="O45" s="15"/>
      <c r="P45" s="15"/>
      <c r="Q45" s="15"/>
      <c r="R45" s="15"/>
      <c r="S45" s="15"/>
      <c r="T45" s="15"/>
      <c r="U45" s="15"/>
      <c r="V45" s="19"/>
      <c r="W45" s="11">
        <v>1974</v>
      </c>
      <c r="X45" s="19"/>
      <c r="Y45" s="19"/>
      <c r="Z45" s="19"/>
      <c r="AA45" s="19"/>
      <c r="AB45" s="19"/>
      <c r="AC45" s="19"/>
      <c r="AD45" s="19"/>
      <c r="AE45" s="15"/>
      <c r="AF45" s="15"/>
      <c r="AG45" s="14"/>
      <c r="AH45" s="15"/>
      <c r="AI45" s="15"/>
      <c r="AJ45" s="14"/>
    </row>
    <row r="46" spans="1:36" ht="15.6" x14ac:dyDescent="0.2">
      <c r="A46" s="14">
        <v>46</v>
      </c>
      <c r="B46" s="15" t="s">
        <v>159</v>
      </c>
      <c r="C46" s="15" t="s">
        <v>101</v>
      </c>
      <c r="D46" s="18" t="s">
        <v>45</v>
      </c>
      <c r="E46" s="15"/>
      <c r="F46" s="15"/>
      <c r="G46" s="14"/>
      <c r="H46" s="15"/>
      <c r="I46" s="15"/>
      <c r="J46" s="14"/>
      <c r="K46" s="15"/>
      <c r="L46" s="15"/>
      <c r="M46" s="14"/>
      <c r="N46" s="14"/>
      <c r="O46" s="15"/>
      <c r="P46" s="15"/>
      <c r="Q46" s="15"/>
      <c r="R46" s="15"/>
      <c r="S46" s="15"/>
      <c r="T46" s="15"/>
      <c r="U46" s="15"/>
      <c r="V46" s="19"/>
      <c r="W46" s="11">
        <v>1975</v>
      </c>
      <c r="X46" s="19"/>
      <c r="Y46" s="19"/>
      <c r="Z46" s="19"/>
      <c r="AA46" s="19"/>
      <c r="AB46" s="19"/>
      <c r="AC46" s="19"/>
      <c r="AD46" s="19"/>
      <c r="AE46" s="15"/>
      <c r="AF46" s="15"/>
      <c r="AG46" s="14"/>
      <c r="AH46" s="15"/>
      <c r="AI46" s="15"/>
      <c r="AJ46" s="14"/>
    </row>
    <row r="47" spans="1:36" ht="15.6" x14ac:dyDescent="0.2">
      <c r="A47" s="14">
        <v>47</v>
      </c>
      <c r="B47" s="15" t="s">
        <v>160</v>
      </c>
      <c r="C47" s="15" t="s">
        <v>102</v>
      </c>
      <c r="D47" s="18" t="s">
        <v>49</v>
      </c>
      <c r="E47" s="15"/>
      <c r="F47" s="15"/>
      <c r="G47" s="14"/>
      <c r="H47" s="15"/>
      <c r="I47" s="15"/>
      <c r="J47" s="14"/>
      <c r="K47" s="15"/>
      <c r="L47" s="15"/>
      <c r="M47" s="14"/>
      <c r="N47" s="14"/>
      <c r="O47" s="15"/>
      <c r="P47" s="15"/>
      <c r="Q47" s="15"/>
      <c r="R47" s="15"/>
      <c r="S47" s="15"/>
      <c r="T47" s="15"/>
      <c r="U47" s="15"/>
      <c r="V47" s="19"/>
      <c r="W47" s="11">
        <v>1976</v>
      </c>
      <c r="X47" s="19"/>
      <c r="Y47" s="19"/>
      <c r="Z47" s="19"/>
      <c r="AA47" s="19"/>
      <c r="AB47" s="19"/>
      <c r="AC47" s="19"/>
      <c r="AD47" s="19"/>
      <c r="AE47" s="15"/>
      <c r="AF47" s="15"/>
      <c r="AG47" s="14"/>
      <c r="AH47" s="15"/>
      <c r="AI47" s="15"/>
      <c r="AJ47" s="14"/>
    </row>
    <row r="48" spans="1:36" ht="15.6" x14ac:dyDescent="0.2">
      <c r="A48" s="14">
        <v>48</v>
      </c>
      <c r="B48" s="15" t="s">
        <v>161</v>
      </c>
      <c r="C48" s="15" t="s">
        <v>103</v>
      </c>
      <c r="D48" s="18" t="s">
        <v>53</v>
      </c>
      <c r="E48" s="15"/>
      <c r="F48" s="15"/>
      <c r="G48" s="14"/>
      <c r="H48" s="15"/>
      <c r="I48" s="15"/>
      <c r="J48" s="14"/>
      <c r="K48" s="15"/>
      <c r="L48" s="15"/>
      <c r="M48" s="14"/>
      <c r="N48" s="14"/>
      <c r="O48" s="15"/>
      <c r="P48" s="15"/>
      <c r="Q48" s="15"/>
      <c r="R48" s="15"/>
      <c r="S48" s="15"/>
      <c r="T48" s="15"/>
      <c r="U48" s="15"/>
      <c r="V48" s="19"/>
      <c r="W48" s="11">
        <v>1977</v>
      </c>
      <c r="X48" s="19"/>
      <c r="Y48" s="19"/>
      <c r="Z48" s="19"/>
      <c r="AA48" s="19"/>
      <c r="AB48" s="19"/>
      <c r="AC48" s="19"/>
      <c r="AD48" s="19"/>
      <c r="AE48" s="15"/>
      <c r="AF48" s="15"/>
      <c r="AG48" s="14"/>
      <c r="AH48" s="15"/>
      <c r="AI48" s="15"/>
      <c r="AJ48" s="14"/>
    </row>
    <row r="49" spans="1:36" ht="15.6" x14ac:dyDescent="0.2">
      <c r="A49" s="14">
        <v>49</v>
      </c>
      <c r="B49" s="15" t="s">
        <v>162</v>
      </c>
      <c r="C49" s="15" t="s">
        <v>90</v>
      </c>
      <c r="D49" s="18" t="s">
        <v>57</v>
      </c>
      <c r="E49" s="15"/>
      <c r="F49" s="15"/>
      <c r="G49" s="14"/>
      <c r="H49" s="15"/>
      <c r="I49" s="15"/>
      <c r="J49" s="14"/>
      <c r="K49" s="15"/>
      <c r="L49" s="15"/>
      <c r="M49" s="14"/>
      <c r="N49" s="14"/>
      <c r="O49" s="15"/>
      <c r="P49" s="15"/>
      <c r="Q49" s="15"/>
      <c r="R49" s="15"/>
      <c r="S49" s="15"/>
      <c r="T49" s="15"/>
      <c r="U49" s="15"/>
      <c r="V49" s="19"/>
      <c r="W49" s="11">
        <v>1978</v>
      </c>
      <c r="X49" s="19"/>
      <c r="Y49" s="19"/>
      <c r="Z49" s="19"/>
      <c r="AA49" s="19"/>
      <c r="AB49" s="19"/>
      <c r="AC49" s="19"/>
      <c r="AD49" s="19"/>
      <c r="AE49" s="15"/>
      <c r="AF49" s="15"/>
      <c r="AG49" s="14"/>
      <c r="AH49" s="15"/>
      <c r="AI49" s="15"/>
      <c r="AJ49" s="19"/>
    </row>
    <row r="50" spans="1:36" ht="15.6" x14ac:dyDescent="0.2">
      <c r="A50" s="14">
        <v>50</v>
      </c>
      <c r="B50" s="15" t="s">
        <v>121</v>
      </c>
      <c r="C50" s="15" t="s">
        <v>121</v>
      </c>
      <c r="D50" s="16" t="s">
        <v>38</v>
      </c>
      <c r="E50" s="15"/>
      <c r="F50" s="15"/>
      <c r="G50" s="14"/>
      <c r="H50" s="15"/>
      <c r="I50" s="15"/>
      <c r="J50" s="14"/>
      <c r="K50" s="15"/>
      <c r="L50" s="15"/>
      <c r="M50" s="14"/>
      <c r="N50" s="14"/>
      <c r="O50" s="15"/>
      <c r="P50" s="15"/>
      <c r="Q50" s="15"/>
      <c r="R50" s="15"/>
      <c r="S50" s="15"/>
      <c r="T50" s="15"/>
      <c r="U50" s="15"/>
      <c r="V50" s="19"/>
      <c r="W50" s="11">
        <v>1979</v>
      </c>
      <c r="X50" s="19"/>
      <c r="Y50" s="19"/>
      <c r="Z50" s="19"/>
      <c r="AA50" s="19"/>
      <c r="AB50" s="19"/>
      <c r="AC50" s="19"/>
      <c r="AD50" s="19"/>
      <c r="AE50" s="15"/>
      <c r="AF50" s="15"/>
      <c r="AG50" s="14"/>
      <c r="AH50" s="20"/>
      <c r="AI50" s="20"/>
      <c r="AJ50" s="19"/>
    </row>
    <row r="51" spans="1:36" ht="15.6" x14ac:dyDescent="0.2">
      <c r="A51" s="14">
        <v>51</v>
      </c>
      <c r="B51" s="15" t="s">
        <v>163</v>
      </c>
      <c r="C51" s="15" t="s">
        <v>87</v>
      </c>
      <c r="D51" s="18" t="s">
        <v>104</v>
      </c>
      <c r="E51" s="15"/>
      <c r="F51" s="15"/>
      <c r="G51" s="14"/>
      <c r="H51" s="15"/>
      <c r="I51" s="15"/>
      <c r="J51" s="14"/>
      <c r="K51" s="15"/>
      <c r="L51" s="15"/>
      <c r="M51" s="14"/>
      <c r="N51" s="14"/>
      <c r="O51" s="15"/>
      <c r="P51" s="15"/>
      <c r="Q51" s="15"/>
      <c r="R51" s="15"/>
      <c r="S51" s="15"/>
      <c r="T51" s="15"/>
      <c r="U51" s="15"/>
      <c r="V51" s="19"/>
      <c r="W51" s="11">
        <v>1980</v>
      </c>
      <c r="X51" s="19"/>
      <c r="Y51" s="19"/>
      <c r="Z51" s="19"/>
      <c r="AA51" s="19"/>
      <c r="AB51" s="19"/>
      <c r="AC51" s="19"/>
      <c r="AD51" s="19"/>
      <c r="AE51" s="15"/>
      <c r="AF51" s="15"/>
      <c r="AG51" s="14"/>
      <c r="AH51" s="20"/>
      <c r="AI51" s="20"/>
      <c r="AJ51" s="19"/>
    </row>
    <row r="52" spans="1:36" ht="15.6" x14ac:dyDescent="0.2">
      <c r="A52" s="14">
        <v>52</v>
      </c>
      <c r="B52" s="15"/>
      <c r="C52" s="15"/>
      <c r="D52" s="18" t="s">
        <v>42</v>
      </c>
      <c r="E52" s="20"/>
      <c r="F52" s="20"/>
      <c r="G52" s="19"/>
      <c r="H52" s="20"/>
      <c r="I52" s="20"/>
      <c r="J52" s="19"/>
      <c r="K52" s="20"/>
      <c r="L52" s="20"/>
      <c r="M52" s="19"/>
      <c r="N52" s="19"/>
      <c r="O52" s="20"/>
      <c r="P52" s="20"/>
      <c r="Q52" s="20"/>
      <c r="R52" s="20"/>
      <c r="S52" s="20"/>
      <c r="T52" s="20"/>
      <c r="U52" s="20"/>
      <c r="V52" s="19"/>
      <c r="W52" s="11">
        <v>1981</v>
      </c>
      <c r="X52" s="19"/>
      <c r="Y52" s="19"/>
      <c r="Z52" s="19"/>
      <c r="AA52" s="19"/>
      <c r="AB52" s="19"/>
      <c r="AC52" s="19"/>
      <c r="AD52" s="19"/>
      <c r="AE52" s="15"/>
      <c r="AF52" s="15"/>
      <c r="AG52" s="14"/>
      <c r="AH52" s="20"/>
      <c r="AI52" s="20"/>
      <c r="AJ52" s="19"/>
    </row>
    <row r="53" spans="1:36" ht="15.6" x14ac:dyDescent="0.2">
      <c r="A53" s="14">
        <v>53</v>
      </c>
      <c r="B53" s="15"/>
      <c r="C53" s="15"/>
      <c r="D53" s="18" t="s">
        <v>46</v>
      </c>
      <c r="E53" s="20"/>
      <c r="F53" s="20"/>
      <c r="G53" s="19"/>
      <c r="H53" s="20"/>
      <c r="I53" s="20"/>
      <c r="J53" s="19"/>
      <c r="K53" s="20"/>
      <c r="L53" s="20"/>
      <c r="M53" s="19"/>
      <c r="N53" s="19"/>
      <c r="O53" s="20"/>
      <c r="P53" s="20"/>
      <c r="Q53" s="20"/>
      <c r="R53" s="20"/>
      <c r="S53" s="20"/>
      <c r="T53" s="20"/>
      <c r="U53" s="20"/>
      <c r="V53" s="19"/>
      <c r="W53" s="11">
        <v>1982</v>
      </c>
      <c r="X53" s="19"/>
      <c r="Y53" s="19"/>
      <c r="Z53" s="19"/>
      <c r="AA53" s="19"/>
      <c r="AB53" s="19"/>
      <c r="AC53" s="19"/>
      <c r="AD53" s="19"/>
      <c r="AE53" s="15"/>
      <c r="AF53" s="15"/>
      <c r="AG53" s="14"/>
      <c r="AH53" s="20"/>
      <c r="AI53" s="20"/>
      <c r="AJ53" s="19"/>
    </row>
    <row r="54" spans="1:36" ht="15.6" x14ac:dyDescent="0.2">
      <c r="A54" s="14">
        <v>54</v>
      </c>
      <c r="B54" s="15"/>
      <c r="C54" s="15"/>
      <c r="D54" s="18" t="s">
        <v>50</v>
      </c>
      <c r="E54" s="20"/>
      <c r="F54" s="20"/>
      <c r="G54" s="19"/>
      <c r="H54" s="20"/>
      <c r="I54" s="20"/>
      <c r="J54" s="19"/>
      <c r="K54" s="20"/>
      <c r="L54" s="20"/>
      <c r="M54" s="19"/>
      <c r="N54" s="19"/>
      <c r="O54" s="20"/>
      <c r="P54" s="20"/>
      <c r="Q54" s="20"/>
      <c r="R54" s="20"/>
      <c r="S54" s="20"/>
      <c r="T54" s="20"/>
      <c r="U54" s="20"/>
      <c r="V54" s="19"/>
      <c r="W54" s="11">
        <v>1983</v>
      </c>
      <c r="X54" s="19"/>
      <c r="Y54" s="19"/>
      <c r="Z54" s="19"/>
      <c r="AA54" s="19"/>
      <c r="AB54" s="19"/>
      <c r="AC54" s="19"/>
      <c r="AD54" s="19"/>
      <c r="AE54" s="15"/>
      <c r="AF54" s="15"/>
      <c r="AG54" s="14"/>
      <c r="AH54" s="20"/>
      <c r="AI54" s="20"/>
      <c r="AJ54" s="19"/>
    </row>
    <row r="55" spans="1:36" ht="15.6" x14ac:dyDescent="0.2">
      <c r="A55" s="14">
        <v>55</v>
      </c>
      <c r="B55" s="15"/>
      <c r="C55" s="15"/>
      <c r="D55" s="18" t="s">
        <v>54</v>
      </c>
      <c r="E55" s="20"/>
      <c r="F55" s="20"/>
      <c r="G55" s="19"/>
      <c r="H55" s="20"/>
      <c r="I55" s="20"/>
      <c r="J55" s="19"/>
      <c r="K55" s="20"/>
      <c r="L55" s="20"/>
      <c r="M55" s="19"/>
      <c r="N55" s="19"/>
      <c r="O55" s="20"/>
      <c r="P55" s="20"/>
      <c r="Q55" s="20"/>
      <c r="R55" s="20"/>
      <c r="S55" s="20"/>
      <c r="T55" s="20"/>
      <c r="U55" s="20"/>
      <c r="V55" s="19"/>
      <c r="W55" s="11">
        <v>1984</v>
      </c>
      <c r="X55" s="19"/>
      <c r="Y55" s="19"/>
      <c r="Z55" s="19"/>
      <c r="AA55" s="19"/>
      <c r="AB55" s="19"/>
      <c r="AC55" s="19"/>
      <c r="AD55" s="19"/>
      <c r="AE55" s="20"/>
      <c r="AF55" s="20"/>
      <c r="AG55" s="19"/>
      <c r="AH55" s="20"/>
      <c r="AI55" s="20"/>
      <c r="AJ55" s="19"/>
    </row>
    <row r="56" spans="1:36" ht="15.6" x14ac:dyDescent="0.2">
      <c r="A56" s="14">
        <v>56</v>
      </c>
      <c r="B56" s="15"/>
      <c r="C56" s="15"/>
      <c r="D56" s="18" t="s">
        <v>58</v>
      </c>
      <c r="E56" s="20"/>
      <c r="F56" s="20"/>
      <c r="G56" s="19"/>
      <c r="H56" s="20"/>
      <c r="I56" s="20"/>
      <c r="J56" s="19"/>
      <c r="K56" s="20"/>
      <c r="L56" s="20"/>
      <c r="M56" s="19"/>
      <c r="N56" s="19"/>
      <c r="O56" s="20"/>
      <c r="P56" s="20"/>
      <c r="Q56" s="20"/>
      <c r="R56" s="20"/>
      <c r="S56" s="20"/>
      <c r="T56" s="20"/>
      <c r="U56" s="20"/>
      <c r="V56" s="19"/>
      <c r="W56" s="11">
        <v>1985</v>
      </c>
      <c r="X56" s="19"/>
      <c r="Y56" s="19"/>
      <c r="Z56" s="19"/>
      <c r="AA56" s="19"/>
      <c r="AB56" s="19"/>
      <c r="AC56" s="19"/>
      <c r="AD56" s="19"/>
      <c r="AE56" s="20"/>
      <c r="AF56" s="20"/>
      <c r="AG56" s="19"/>
      <c r="AH56" s="20"/>
      <c r="AI56" s="20"/>
      <c r="AJ56" s="19"/>
    </row>
    <row r="57" spans="1:36" ht="15.6" x14ac:dyDescent="0.2">
      <c r="A57" s="19"/>
      <c r="B57" s="15"/>
      <c r="C57" s="15"/>
      <c r="D57" s="19"/>
      <c r="E57" s="20"/>
      <c r="F57" s="20"/>
      <c r="G57" s="19"/>
      <c r="H57" s="20"/>
      <c r="I57" s="20"/>
      <c r="J57" s="19"/>
      <c r="K57" s="20"/>
      <c r="L57" s="20"/>
      <c r="M57" s="19"/>
      <c r="N57" s="19"/>
      <c r="O57" s="20"/>
      <c r="P57" s="20"/>
      <c r="Q57" s="20"/>
      <c r="R57" s="20"/>
      <c r="S57" s="20"/>
      <c r="T57" s="20"/>
      <c r="U57" s="20"/>
      <c r="V57" s="19"/>
      <c r="W57" s="11">
        <v>1986</v>
      </c>
      <c r="X57" s="19"/>
      <c r="Y57" s="19"/>
      <c r="Z57" s="19"/>
      <c r="AA57" s="19"/>
      <c r="AB57" s="19"/>
      <c r="AC57" s="19"/>
      <c r="AD57" s="19"/>
      <c r="AE57" s="20"/>
      <c r="AF57" s="20"/>
      <c r="AG57" s="19"/>
      <c r="AH57" s="20"/>
      <c r="AI57" s="20"/>
      <c r="AJ57" s="19"/>
    </row>
    <row r="58" spans="1:36" ht="15.6" x14ac:dyDescent="0.2">
      <c r="A58" s="19"/>
      <c r="B58" s="15"/>
      <c r="C58" s="15"/>
      <c r="D58" s="19"/>
      <c r="E58" s="20"/>
      <c r="F58" s="20"/>
      <c r="G58" s="19"/>
      <c r="H58" s="20"/>
      <c r="I58" s="20"/>
      <c r="J58" s="19"/>
      <c r="K58" s="20"/>
      <c r="L58" s="20"/>
      <c r="M58" s="19"/>
      <c r="N58" s="19"/>
      <c r="O58" s="20"/>
      <c r="P58" s="20"/>
      <c r="Q58" s="20"/>
      <c r="R58" s="20"/>
      <c r="S58" s="20"/>
      <c r="T58" s="20"/>
      <c r="U58" s="20"/>
      <c r="V58" s="19"/>
      <c r="W58" s="11">
        <v>1987</v>
      </c>
      <c r="X58" s="19"/>
      <c r="Y58" s="19"/>
      <c r="Z58" s="19"/>
      <c r="AA58" s="19"/>
      <c r="AB58" s="19"/>
      <c r="AC58" s="19"/>
      <c r="AD58" s="19"/>
      <c r="AE58" s="20"/>
      <c r="AF58" s="20"/>
      <c r="AG58" s="19"/>
      <c r="AH58" s="20"/>
      <c r="AI58" s="20"/>
      <c r="AJ58" s="19"/>
    </row>
    <row r="59" spans="1:36" ht="15.6" x14ac:dyDescent="0.2">
      <c r="A59" s="19"/>
      <c r="B59" s="15"/>
      <c r="C59" s="15"/>
      <c r="D59" s="19"/>
      <c r="E59" s="20"/>
      <c r="F59" s="20"/>
      <c r="G59" s="19"/>
      <c r="H59" s="20"/>
      <c r="I59" s="20"/>
      <c r="J59" s="19"/>
      <c r="K59" s="20"/>
      <c r="L59" s="20"/>
      <c r="M59" s="19"/>
      <c r="N59" s="19"/>
      <c r="O59" s="20"/>
      <c r="P59" s="20"/>
      <c r="Q59" s="20"/>
      <c r="R59" s="20"/>
      <c r="S59" s="20"/>
      <c r="T59" s="20"/>
      <c r="U59" s="20"/>
      <c r="V59" s="19"/>
      <c r="W59" s="11">
        <v>1988</v>
      </c>
      <c r="X59" s="19"/>
      <c r="Y59" s="19"/>
      <c r="Z59" s="19"/>
      <c r="AA59" s="19"/>
      <c r="AB59" s="19"/>
      <c r="AC59" s="19"/>
      <c r="AD59" s="19"/>
      <c r="AE59" s="20"/>
      <c r="AF59" s="20"/>
      <c r="AG59" s="19"/>
      <c r="AH59" s="20"/>
      <c r="AI59" s="20"/>
      <c r="AJ59" s="19"/>
    </row>
    <row r="60" spans="1:36" ht="15.6" x14ac:dyDescent="0.2">
      <c r="A60" s="19"/>
      <c r="B60" s="15"/>
      <c r="C60" s="15"/>
      <c r="D60" s="19"/>
      <c r="E60" s="20"/>
      <c r="F60" s="20"/>
      <c r="G60" s="19"/>
      <c r="H60" s="20"/>
      <c r="I60" s="20"/>
      <c r="J60" s="19"/>
      <c r="K60" s="20"/>
      <c r="L60" s="20"/>
      <c r="M60" s="19"/>
      <c r="N60" s="19"/>
      <c r="O60" s="20"/>
      <c r="P60" s="20"/>
      <c r="Q60" s="20"/>
      <c r="R60" s="20"/>
      <c r="S60" s="20"/>
      <c r="T60" s="20"/>
      <c r="U60" s="20"/>
      <c r="V60" s="19"/>
      <c r="W60" s="11">
        <v>1989</v>
      </c>
      <c r="X60" s="19"/>
      <c r="Y60" s="19"/>
      <c r="Z60" s="19"/>
      <c r="AA60" s="19"/>
      <c r="AB60" s="19"/>
      <c r="AC60" s="19"/>
      <c r="AD60" s="19"/>
      <c r="AE60" s="20"/>
      <c r="AF60" s="20"/>
      <c r="AG60" s="19"/>
      <c r="AH60" s="20"/>
      <c r="AI60" s="20"/>
      <c r="AJ60" s="19"/>
    </row>
    <row r="61" spans="1:36" ht="15.6" x14ac:dyDescent="0.2">
      <c r="A61" s="19"/>
      <c r="B61" s="15"/>
      <c r="C61" s="15"/>
      <c r="D61" s="19"/>
      <c r="E61" s="20"/>
      <c r="F61" s="20"/>
      <c r="G61" s="19"/>
      <c r="H61" s="20"/>
      <c r="I61" s="20"/>
      <c r="J61" s="19"/>
      <c r="K61" s="20"/>
      <c r="L61" s="20"/>
      <c r="M61" s="19"/>
      <c r="N61" s="19"/>
      <c r="O61" s="20"/>
      <c r="P61" s="20"/>
      <c r="Q61" s="20"/>
      <c r="R61" s="20"/>
      <c r="S61" s="20"/>
      <c r="T61" s="20"/>
      <c r="U61" s="20"/>
      <c r="V61" s="19"/>
      <c r="W61" s="11">
        <v>1990</v>
      </c>
      <c r="X61" s="19"/>
      <c r="Y61" s="19"/>
      <c r="Z61" s="19"/>
      <c r="AA61" s="19"/>
      <c r="AB61" s="19"/>
      <c r="AC61" s="19"/>
      <c r="AD61" s="19"/>
      <c r="AE61" s="20"/>
      <c r="AF61" s="20"/>
      <c r="AG61" s="19"/>
      <c r="AH61" s="20"/>
      <c r="AI61" s="20"/>
      <c r="AJ61" s="19"/>
    </row>
    <row r="62" spans="1:36" ht="15.6" x14ac:dyDescent="0.2">
      <c r="A62" s="19"/>
      <c r="B62" s="15"/>
      <c r="C62" s="15"/>
      <c r="D62" s="19"/>
      <c r="E62" s="20"/>
      <c r="F62" s="20"/>
      <c r="G62" s="19"/>
      <c r="H62" s="20"/>
      <c r="I62" s="20"/>
      <c r="J62" s="19"/>
      <c r="K62" s="20"/>
      <c r="L62" s="20"/>
      <c r="M62" s="19"/>
      <c r="N62" s="19"/>
      <c r="O62" s="20"/>
      <c r="P62" s="20"/>
      <c r="Q62" s="20"/>
      <c r="R62" s="20"/>
      <c r="S62" s="20"/>
      <c r="T62" s="20"/>
      <c r="U62" s="20"/>
      <c r="V62" s="19"/>
      <c r="W62" s="11">
        <v>1991</v>
      </c>
      <c r="X62" s="19"/>
      <c r="Y62" s="19"/>
      <c r="Z62" s="19"/>
      <c r="AA62" s="19"/>
      <c r="AB62" s="19"/>
      <c r="AC62" s="19"/>
      <c r="AD62" s="19"/>
      <c r="AE62" s="20"/>
      <c r="AF62" s="20"/>
      <c r="AG62" s="19"/>
      <c r="AH62" s="20"/>
      <c r="AI62" s="20"/>
      <c r="AJ62" s="19"/>
    </row>
    <row r="63" spans="1:36" ht="15.6" x14ac:dyDescent="0.2">
      <c r="A63" s="19"/>
      <c r="B63" s="15"/>
      <c r="C63" s="15"/>
      <c r="D63" s="19"/>
      <c r="E63" s="20"/>
      <c r="F63" s="20"/>
      <c r="G63" s="19"/>
      <c r="H63" s="20"/>
      <c r="I63" s="20"/>
      <c r="J63" s="19"/>
      <c r="K63" s="20"/>
      <c r="L63" s="20"/>
      <c r="M63" s="19"/>
      <c r="N63" s="19"/>
      <c r="O63" s="20"/>
      <c r="P63" s="20"/>
      <c r="Q63" s="20"/>
      <c r="R63" s="20"/>
      <c r="S63" s="20"/>
      <c r="T63" s="20"/>
      <c r="U63" s="20"/>
      <c r="V63" s="19"/>
      <c r="W63" s="11">
        <v>1992</v>
      </c>
      <c r="X63" s="19"/>
      <c r="Y63" s="19"/>
      <c r="Z63" s="19"/>
      <c r="AA63" s="19"/>
      <c r="AB63" s="19"/>
      <c r="AC63" s="19"/>
      <c r="AD63" s="19"/>
      <c r="AE63" s="20"/>
      <c r="AF63" s="20"/>
      <c r="AG63" s="19"/>
      <c r="AH63" s="20"/>
      <c r="AI63" s="20"/>
      <c r="AJ63" s="19"/>
    </row>
    <row r="64" spans="1:36" ht="15.6" x14ac:dyDescent="0.2">
      <c r="A64" s="19"/>
      <c r="B64" s="15"/>
      <c r="C64" s="15"/>
      <c r="D64" s="19"/>
      <c r="E64" s="20"/>
      <c r="F64" s="20"/>
      <c r="G64" s="19"/>
      <c r="H64" s="20"/>
      <c r="I64" s="20"/>
      <c r="J64" s="19"/>
      <c r="K64" s="20"/>
      <c r="L64" s="20"/>
      <c r="M64" s="19"/>
      <c r="N64" s="19"/>
      <c r="O64" s="20"/>
      <c r="P64" s="20"/>
      <c r="Q64" s="20"/>
      <c r="R64" s="20"/>
      <c r="S64" s="20"/>
      <c r="T64" s="20"/>
      <c r="U64" s="20"/>
      <c r="V64" s="19"/>
      <c r="W64" s="11">
        <v>1993</v>
      </c>
      <c r="X64" s="19"/>
      <c r="Y64" s="19"/>
      <c r="Z64" s="19"/>
      <c r="AA64" s="19"/>
      <c r="AB64" s="19"/>
      <c r="AC64" s="19"/>
      <c r="AD64" s="19"/>
      <c r="AE64" s="20"/>
      <c r="AF64" s="20"/>
      <c r="AG64" s="19"/>
      <c r="AH64" s="20"/>
      <c r="AI64" s="20"/>
      <c r="AJ64" s="19"/>
    </row>
    <row r="65" spans="1:36" ht="15.6" x14ac:dyDescent="0.2">
      <c r="A65" s="19"/>
      <c r="B65" s="15"/>
      <c r="C65" s="15"/>
      <c r="D65" s="19"/>
      <c r="E65" s="20"/>
      <c r="F65" s="20"/>
      <c r="G65" s="19"/>
      <c r="H65" s="20"/>
      <c r="I65" s="20"/>
      <c r="J65" s="19"/>
      <c r="K65" s="20"/>
      <c r="L65" s="20"/>
      <c r="M65" s="19"/>
      <c r="N65" s="19"/>
      <c r="O65" s="20"/>
      <c r="P65" s="20"/>
      <c r="Q65" s="20"/>
      <c r="R65" s="20"/>
      <c r="S65" s="20"/>
      <c r="T65" s="20"/>
      <c r="U65" s="20"/>
      <c r="V65" s="19"/>
      <c r="W65" s="11">
        <v>1994</v>
      </c>
      <c r="X65" s="19"/>
      <c r="Y65" s="19"/>
      <c r="Z65" s="19"/>
      <c r="AA65" s="19"/>
      <c r="AB65" s="19"/>
      <c r="AC65" s="19"/>
      <c r="AD65" s="19"/>
      <c r="AE65" s="20"/>
      <c r="AF65" s="20"/>
      <c r="AG65" s="19"/>
      <c r="AH65" s="20"/>
      <c r="AI65" s="20"/>
      <c r="AJ65" s="19"/>
    </row>
    <row r="66" spans="1:36" ht="15.6" x14ac:dyDescent="0.2">
      <c r="A66" s="19"/>
      <c r="B66" s="15"/>
      <c r="C66" s="15"/>
      <c r="D66" s="19"/>
      <c r="E66" s="20"/>
      <c r="F66" s="20"/>
      <c r="G66" s="19"/>
      <c r="H66" s="20"/>
      <c r="I66" s="20"/>
      <c r="J66" s="19"/>
      <c r="K66" s="20"/>
      <c r="L66" s="20"/>
      <c r="M66" s="19"/>
      <c r="N66" s="19"/>
      <c r="O66" s="20"/>
      <c r="P66" s="20"/>
      <c r="Q66" s="20"/>
      <c r="R66" s="20"/>
      <c r="S66" s="20"/>
      <c r="T66" s="20"/>
      <c r="U66" s="20"/>
      <c r="V66" s="19"/>
      <c r="W66" s="11">
        <v>1995</v>
      </c>
      <c r="X66" s="19"/>
      <c r="Y66" s="19"/>
      <c r="Z66" s="19"/>
      <c r="AA66" s="19"/>
      <c r="AB66" s="19"/>
      <c r="AC66" s="19"/>
      <c r="AD66" s="19"/>
      <c r="AE66" s="20"/>
      <c r="AF66" s="20"/>
      <c r="AG66" s="19"/>
      <c r="AH66" s="20"/>
      <c r="AI66" s="20"/>
      <c r="AJ66" s="19"/>
    </row>
    <row r="67" spans="1:36" x14ac:dyDescent="0.15">
      <c r="A67" s="19"/>
      <c r="B67" s="20"/>
      <c r="C67" s="20"/>
      <c r="D67" s="19"/>
      <c r="E67" s="20"/>
      <c r="F67" s="20"/>
      <c r="G67" s="19"/>
      <c r="H67" s="20"/>
      <c r="I67" s="20"/>
      <c r="J67" s="19"/>
      <c r="K67" s="20"/>
      <c r="L67" s="20"/>
      <c r="M67" s="19"/>
      <c r="N67" s="19"/>
      <c r="O67" s="20"/>
      <c r="P67" s="20"/>
      <c r="Q67" s="20"/>
      <c r="R67" s="20"/>
      <c r="S67" s="20"/>
      <c r="T67" s="20"/>
      <c r="U67" s="20"/>
      <c r="V67" s="19"/>
      <c r="W67" s="11">
        <v>1996</v>
      </c>
      <c r="X67" s="19"/>
      <c r="Y67" s="19"/>
      <c r="Z67" s="19"/>
      <c r="AA67" s="19"/>
      <c r="AB67" s="19"/>
      <c r="AC67" s="19"/>
      <c r="AD67" s="19"/>
      <c r="AE67" s="20"/>
      <c r="AF67" s="20"/>
      <c r="AG67" s="19"/>
      <c r="AH67" s="20"/>
      <c r="AI67" s="20"/>
      <c r="AJ67" s="19"/>
    </row>
    <row r="68" spans="1:36" x14ac:dyDescent="0.15">
      <c r="A68" s="19"/>
      <c r="B68" s="20"/>
      <c r="C68" s="20"/>
      <c r="D68" s="19"/>
      <c r="E68" s="20"/>
      <c r="F68" s="20"/>
      <c r="G68" s="19"/>
      <c r="H68" s="20"/>
      <c r="I68" s="20"/>
      <c r="J68" s="19"/>
      <c r="K68" s="20"/>
      <c r="L68" s="20"/>
      <c r="M68" s="19"/>
      <c r="N68" s="19"/>
      <c r="O68" s="20"/>
      <c r="P68" s="20"/>
      <c r="Q68" s="20"/>
      <c r="R68" s="20"/>
      <c r="S68" s="20"/>
      <c r="T68" s="20"/>
      <c r="U68" s="20"/>
      <c r="V68" s="19"/>
      <c r="W68" s="11">
        <v>1997</v>
      </c>
      <c r="X68" s="19"/>
      <c r="Y68" s="19"/>
      <c r="Z68" s="19"/>
      <c r="AA68" s="19"/>
      <c r="AB68" s="19"/>
      <c r="AC68" s="19"/>
      <c r="AD68" s="19"/>
      <c r="AE68" s="20"/>
      <c r="AF68" s="20"/>
      <c r="AG68" s="19"/>
      <c r="AH68" s="20"/>
      <c r="AI68" s="20"/>
      <c r="AJ68" s="19"/>
    </row>
    <row r="69" spans="1:36" x14ac:dyDescent="0.15">
      <c r="A69" s="19"/>
      <c r="B69" s="20"/>
      <c r="C69" s="20"/>
      <c r="D69" s="19"/>
      <c r="E69" s="20"/>
      <c r="F69" s="20"/>
      <c r="G69" s="19"/>
      <c r="H69" s="20"/>
      <c r="I69" s="20"/>
      <c r="J69" s="19"/>
      <c r="K69" s="20"/>
      <c r="L69" s="20"/>
      <c r="M69" s="19"/>
      <c r="N69" s="19"/>
      <c r="O69" s="20"/>
      <c r="P69" s="20"/>
      <c r="Q69" s="20"/>
      <c r="R69" s="20"/>
      <c r="S69" s="20"/>
      <c r="T69" s="20"/>
      <c r="U69" s="20"/>
      <c r="V69" s="19"/>
      <c r="W69" s="11">
        <v>1998</v>
      </c>
      <c r="X69" s="19"/>
      <c r="Y69" s="19"/>
      <c r="Z69" s="19"/>
      <c r="AA69" s="19"/>
      <c r="AB69" s="19"/>
      <c r="AC69" s="19"/>
      <c r="AD69" s="19"/>
      <c r="AE69" s="20"/>
      <c r="AF69" s="20"/>
      <c r="AG69" s="19"/>
      <c r="AH69" s="20"/>
      <c r="AI69" s="20"/>
      <c r="AJ69" s="19"/>
    </row>
    <row r="70" spans="1:36" x14ac:dyDescent="0.15">
      <c r="A70" s="19"/>
      <c r="B70" s="20"/>
      <c r="C70" s="20"/>
      <c r="D70" s="19"/>
      <c r="E70" s="20"/>
      <c r="F70" s="20"/>
      <c r="G70" s="19"/>
      <c r="H70" s="20"/>
      <c r="I70" s="20"/>
      <c r="J70" s="19"/>
      <c r="K70" s="20"/>
      <c r="L70" s="20"/>
      <c r="M70" s="19"/>
      <c r="N70" s="19"/>
      <c r="O70" s="20"/>
      <c r="P70" s="20"/>
      <c r="Q70" s="20"/>
      <c r="R70" s="20"/>
      <c r="S70" s="20"/>
      <c r="T70" s="20"/>
      <c r="U70" s="20"/>
      <c r="V70" s="19"/>
      <c r="W70" s="11">
        <v>1999</v>
      </c>
      <c r="X70" s="19"/>
      <c r="Y70" s="19"/>
      <c r="Z70" s="19"/>
      <c r="AA70" s="19"/>
      <c r="AB70" s="19"/>
      <c r="AC70" s="19"/>
      <c r="AD70" s="19"/>
      <c r="AE70" s="20"/>
      <c r="AF70" s="20"/>
      <c r="AG70" s="19"/>
      <c r="AH70" s="20"/>
      <c r="AI70" s="20"/>
      <c r="AJ70" s="19"/>
    </row>
    <row r="71" spans="1:36" x14ac:dyDescent="0.15">
      <c r="A71" s="19"/>
      <c r="B71" s="20"/>
      <c r="C71" s="20"/>
      <c r="D71" s="19"/>
      <c r="E71" s="20"/>
      <c r="F71" s="20"/>
      <c r="G71" s="19"/>
      <c r="H71" s="20"/>
      <c r="I71" s="20"/>
      <c r="J71" s="19"/>
      <c r="K71" s="20"/>
      <c r="L71" s="20"/>
      <c r="M71" s="19"/>
      <c r="N71" s="19"/>
      <c r="O71" s="20"/>
      <c r="P71" s="20"/>
      <c r="Q71" s="20"/>
      <c r="R71" s="20"/>
      <c r="S71" s="20"/>
      <c r="T71" s="20"/>
      <c r="U71" s="20"/>
      <c r="V71" s="19"/>
      <c r="W71" s="11">
        <v>2000</v>
      </c>
      <c r="X71" s="19"/>
      <c r="Y71" s="19"/>
      <c r="Z71" s="19"/>
      <c r="AA71" s="19"/>
      <c r="AB71" s="19"/>
      <c r="AC71" s="19"/>
      <c r="AD71" s="19"/>
      <c r="AE71" s="20"/>
      <c r="AF71" s="20"/>
      <c r="AG71" s="19"/>
      <c r="AH71" s="20"/>
      <c r="AI71" s="20"/>
      <c r="AJ71" s="19"/>
    </row>
    <row r="72" spans="1:36" x14ac:dyDescent="0.15">
      <c r="A72" s="19"/>
      <c r="B72" s="20"/>
      <c r="C72" s="20"/>
      <c r="D72" s="19"/>
      <c r="E72" s="20"/>
      <c r="F72" s="20"/>
      <c r="G72" s="19"/>
      <c r="H72" s="20"/>
      <c r="I72" s="20"/>
      <c r="J72" s="19"/>
      <c r="K72" s="20"/>
      <c r="L72" s="20"/>
      <c r="M72" s="19"/>
      <c r="N72" s="19"/>
      <c r="O72" s="20"/>
      <c r="P72" s="20"/>
      <c r="Q72" s="20"/>
      <c r="R72" s="20"/>
      <c r="S72" s="20"/>
      <c r="T72" s="20"/>
      <c r="U72" s="20"/>
      <c r="V72" s="19"/>
      <c r="W72" s="11">
        <v>2001</v>
      </c>
      <c r="X72" s="19"/>
      <c r="Y72" s="19"/>
      <c r="Z72" s="19"/>
      <c r="AA72" s="19"/>
      <c r="AB72" s="19"/>
      <c r="AC72" s="19"/>
      <c r="AD72" s="19"/>
      <c r="AE72" s="20"/>
      <c r="AF72" s="20"/>
      <c r="AG72" s="19"/>
      <c r="AH72" s="20"/>
      <c r="AI72" s="20"/>
      <c r="AJ72" s="19"/>
    </row>
    <row r="73" spans="1:36" x14ac:dyDescent="0.15">
      <c r="A73" s="19"/>
      <c r="B73" s="20"/>
      <c r="C73" s="20"/>
      <c r="D73" s="19"/>
      <c r="E73" s="20"/>
      <c r="F73" s="20"/>
      <c r="G73" s="19"/>
      <c r="H73" s="20"/>
      <c r="I73" s="20"/>
      <c r="J73" s="19"/>
      <c r="K73" s="20"/>
      <c r="L73" s="20"/>
      <c r="M73" s="19"/>
      <c r="N73" s="19"/>
      <c r="O73" s="20"/>
      <c r="P73" s="20"/>
      <c r="Q73" s="20"/>
      <c r="R73" s="20"/>
      <c r="S73" s="20"/>
      <c r="T73" s="20"/>
      <c r="U73" s="20"/>
      <c r="V73" s="19"/>
      <c r="W73" s="11">
        <v>2002</v>
      </c>
      <c r="X73" s="19"/>
      <c r="Y73" s="19"/>
      <c r="Z73" s="19"/>
      <c r="AA73" s="19"/>
      <c r="AB73" s="19"/>
      <c r="AC73" s="19"/>
      <c r="AD73" s="19"/>
      <c r="AE73" s="20"/>
      <c r="AF73" s="20"/>
      <c r="AG73" s="19"/>
      <c r="AH73" s="20"/>
      <c r="AI73" s="20"/>
      <c r="AJ73" s="19"/>
    </row>
    <row r="74" spans="1:36" x14ac:dyDescent="0.15">
      <c r="A74" s="19"/>
      <c r="B74" s="20"/>
      <c r="C74" s="20"/>
      <c r="D74" s="19"/>
      <c r="E74" s="20"/>
      <c r="F74" s="20"/>
      <c r="G74" s="19"/>
      <c r="H74" s="20"/>
      <c r="I74" s="20"/>
      <c r="J74" s="19"/>
      <c r="K74" s="20"/>
      <c r="L74" s="20"/>
      <c r="M74" s="19"/>
      <c r="N74" s="19"/>
      <c r="O74" s="20"/>
      <c r="P74" s="20"/>
      <c r="Q74" s="20"/>
      <c r="R74" s="20"/>
      <c r="S74" s="20"/>
      <c r="T74" s="20"/>
      <c r="U74" s="20"/>
      <c r="V74" s="19"/>
      <c r="W74" s="11">
        <v>2003</v>
      </c>
      <c r="X74" s="19"/>
      <c r="Y74" s="19"/>
      <c r="Z74" s="19"/>
      <c r="AA74" s="19"/>
      <c r="AB74" s="19"/>
      <c r="AC74" s="19"/>
      <c r="AD74" s="19"/>
      <c r="AE74" s="20"/>
      <c r="AF74" s="20"/>
      <c r="AG74" s="19"/>
      <c r="AH74" s="20"/>
      <c r="AI74" s="20"/>
      <c r="AJ74" s="19"/>
    </row>
    <row r="75" spans="1:36" x14ac:dyDescent="0.15">
      <c r="A75" s="19"/>
      <c r="B75" s="20"/>
      <c r="C75" s="20"/>
      <c r="D75" s="19"/>
      <c r="E75" s="20"/>
      <c r="F75" s="20"/>
      <c r="G75" s="19"/>
      <c r="H75" s="20"/>
      <c r="I75" s="20"/>
      <c r="J75" s="19"/>
      <c r="K75" s="20"/>
      <c r="L75" s="20"/>
      <c r="M75" s="19"/>
      <c r="N75" s="19"/>
      <c r="O75" s="20"/>
      <c r="P75" s="20"/>
      <c r="Q75" s="20"/>
      <c r="R75" s="20"/>
      <c r="S75" s="20"/>
      <c r="T75" s="20"/>
      <c r="U75" s="20"/>
      <c r="V75" s="19"/>
      <c r="W75" s="11">
        <v>2004</v>
      </c>
      <c r="X75" s="19"/>
      <c r="Y75" s="19"/>
      <c r="Z75" s="19"/>
      <c r="AA75" s="19"/>
      <c r="AB75" s="19"/>
      <c r="AC75" s="19"/>
      <c r="AD75" s="19"/>
      <c r="AE75" s="20"/>
      <c r="AF75" s="20"/>
      <c r="AG75" s="19"/>
      <c r="AH75" s="20"/>
      <c r="AI75" s="20"/>
      <c r="AJ75" s="19"/>
    </row>
    <row r="76" spans="1:36" x14ac:dyDescent="0.15">
      <c r="A76" s="19"/>
      <c r="B76" s="20"/>
      <c r="C76" s="20"/>
      <c r="D76" s="19"/>
      <c r="E76" s="20"/>
      <c r="F76" s="20"/>
      <c r="G76" s="19"/>
      <c r="H76" s="20"/>
      <c r="I76" s="20"/>
      <c r="J76" s="19"/>
      <c r="K76" s="20"/>
      <c r="L76" s="20"/>
      <c r="M76" s="19"/>
      <c r="N76" s="19"/>
      <c r="O76" s="20"/>
      <c r="P76" s="20"/>
      <c r="Q76" s="20"/>
      <c r="R76" s="20"/>
      <c r="S76" s="20"/>
      <c r="T76" s="20"/>
      <c r="U76" s="20"/>
      <c r="V76" s="19"/>
      <c r="W76" s="11">
        <v>2005</v>
      </c>
      <c r="X76" s="19"/>
      <c r="Y76" s="19"/>
      <c r="Z76" s="19"/>
      <c r="AA76" s="19"/>
      <c r="AB76" s="19"/>
      <c r="AC76" s="19"/>
      <c r="AD76" s="19"/>
      <c r="AE76" s="20"/>
      <c r="AF76" s="20"/>
      <c r="AG76" s="19"/>
      <c r="AH76" s="20"/>
      <c r="AI76" s="20"/>
      <c r="AJ76" s="19"/>
    </row>
    <row r="77" spans="1:36" x14ac:dyDescent="0.15">
      <c r="A77" s="19"/>
      <c r="B77" s="20"/>
      <c r="C77" s="20"/>
      <c r="D77" s="19"/>
      <c r="E77" s="20"/>
      <c r="F77" s="20"/>
      <c r="G77" s="19"/>
      <c r="H77" s="20"/>
      <c r="I77" s="20"/>
      <c r="J77" s="19"/>
      <c r="K77" s="20"/>
      <c r="L77" s="20"/>
      <c r="M77" s="19"/>
      <c r="N77" s="19"/>
      <c r="O77" s="20"/>
      <c r="P77" s="20"/>
      <c r="Q77" s="20"/>
      <c r="R77" s="20"/>
      <c r="S77" s="20"/>
      <c r="T77" s="20"/>
      <c r="U77" s="20"/>
      <c r="V77" s="19"/>
      <c r="W77" s="11">
        <v>2006</v>
      </c>
      <c r="X77" s="19"/>
      <c r="Y77" s="19"/>
      <c r="Z77" s="19"/>
      <c r="AA77" s="19"/>
      <c r="AB77" s="19"/>
      <c r="AC77" s="19"/>
      <c r="AD77" s="19"/>
      <c r="AE77" s="20"/>
      <c r="AF77" s="20"/>
      <c r="AG77" s="19"/>
      <c r="AH77" s="20"/>
      <c r="AI77" s="20"/>
      <c r="AJ77" s="19"/>
    </row>
    <row r="78" spans="1:36" x14ac:dyDescent="0.15">
      <c r="A78" s="19"/>
      <c r="B78" s="20"/>
      <c r="C78" s="20"/>
      <c r="D78" s="19"/>
      <c r="E78" s="20"/>
      <c r="F78" s="20"/>
      <c r="G78" s="19"/>
      <c r="H78" s="20"/>
      <c r="I78" s="20"/>
      <c r="J78" s="19"/>
      <c r="K78" s="20"/>
      <c r="L78" s="20"/>
      <c r="M78" s="19"/>
      <c r="N78" s="19"/>
      <c r="O78" s="20"/>
      <c r="P78" s="20"/>
      <c r="Q78" s="20"/>
      <c r="R78" s="20"/>
      <c r="S78" s="20"/>
      <c r="T78" s="20"/>
      <c r="U78" s="20"/>
      <c r="V78" s="19"/>
      <c r="W78" s="11">
        <v>2007</v>
      </c>
      <c r="X78" s="19"/>
      <c r="Y78" s="19"/>
      <c r="Z78" s="19"/>
      <c r="AA78" s="19"/>
      <c r="AB78" s="19"/>
      <c r="AC78" s="19"/>
      <c r="AD78" s="19"/>
      <c r="AE78" s="20"/>
      <c r="AF78" s="20"/>
      <c r="AG78" s="19"/>
      <c r="AH78" s="20"/>
      <c r="AI78" s="20"/>
      <c r="AJ78" s="19"/>
    </row>
    <row r="79" spans="1:36" x14ac:dyDescent="0.15">
      <c r="A79" s="19"/>
      <c r="B79" s="20"/>
      <c r="C79" s="20"/>
      <c r="D79" s="19"/>
      <c r="E79" s="20"/>
      <c r="F79" s="20"/>
      <c r="G79" s="19"/>
      <c r="H79" s="20"/>
      <c r="I79" s="20"/>
      <c r="J79" s="19"/>
      <c r="K79" s="20"/>
      <c r="L79" s="20"/>
      <c r="M79" s="19"/>
      <c r="N79" s="19"/>
      <c r="O79" s="20"/>
      <c r="P79" s="20"/>
      <c r="Q79" s="20"/>
      <c r="R79" s="20"/>
      <c r="S79" s="20"/>
      <c r="T79" s="20"/>
      <c r="U79" s="20"/>
      <c r="V79" s="19"/>
      <c r="W79" s="11">
        <v>2008</v>
      </c>
      <c r="X79" s="19"/>
      <c r="Y79" s="19"/>
      <c r="Z79" s="19"/>
      <c r="AA79" s="19"/>
      <c r="AB79" s="19"/>
      <c r="AC79" s="19"/>
      <c r="AD79" s="19"/>
      <c r="AE79" s="20"/>
      <c r="AF79" s="20"/>
      <c r="AG79" s="19"/>
      <c r="AH79" s="20"/>
      <c r="AI79" s="20"/>
      <c r="AJ79" s="19"/>
    </row>
    <row r="80" spans="1:36" x14ac:dyDescent="0.15">
      <c r="A80" s="19"/>
      <c r="B80" s="20"/>
      <c r="C80" s="20"/>
      <c r="D80" s="19"/>
      <c r="E80" s="20"/>
      <c r="F80" s="20"/>
      <c r="G80" s="19"/>
      <c r="H80" s="20"/>
      <c r="I80" s="20"/>
      <c r="J80" s="19"/>
      <c r="K80" s="20"/>
      <c r="L80" s="20"/>
      <c r="M80" s="19"/>
      <c r="N80" s="19"/>
      <c r="O80" s="20"/>
      <c r="P80" s="20"/>
      <c r="Q80" s="20"/>
      <c r="R80" s="20"/>
      <c r="S80" s="20"/>
      <c r="T80" s="20"/>
      <c r="U80" s="20"/>
      <c r="V80" s="19"/>
      <c r="W80" s="11">
        <v>2009</v>
      </c>
      <c r="X80" s="19"/>
      <c r="Y80" s="19"/>
      <c r="Z80" s="19"/>
      <c r="AA80" s="19"/>
      <c r="AB80" s="19"/>
      <c r="AC80" s="19"/>
      <c r="AD80" s="19"/>
      <c r="AE80" s="20"/>
      <c r="AF80" s="20"/>
      <c r="AG80" s="19"/>
      <c r="AH80" s="20"/>
      <c r="AI80" s="20"/>
      <c r="AJ80" s="19"/>
    </row>
    <row r="81" spans="1:36" x14ac:dyDescent="0.15">
      <c r="A81" s="19"/>
      <c r="B81" s="20"/>
      <c r="C81" s="20"/>
      <c r="D81" s="19"/>
      <c r="E81" s="20"/>
      <c r="F81" s="20"/>
      <c r="G81" s="19"/>
      <c r="H81" s="20"/>
      <c r="I81" s="20"/>
      <c r="J81" s="19"/>
      <c r="K81" s="20"/>
      <c r="L81" s="20"/>
      <c r="M81" s="19"/>
      <c r="N81" s="19"/>
      <c r="O81" s="20"/>
      <c r="P81" s="20"/>
      <c r="Q81" s="20"/>
      <c r="R81" s="20"/>
      <c r="S81" s="20"/>
      <c r="T81" s="20"/>
      <c r="U81" s="20"/>
      <c r="V81" s="19"/>
      <c r="W81" s="11">
        <v>2010</v>
      </c>
      <c r="X81" s="19"/>
      <c r="Y81" s="19"/>
      <c r="Z81" s="19"/>
      <c r="AA81" s="19"/>
      <c r="AB81" s="19"/>
      <c r="AC81" s="19"/>
      <c r="AD81" s="19"/>
      <c r="AE81" s="20"/>
      <c r="AF81" s="20"/>
      <c r="AG81" s="19"/>
      <c r="AH81" s="20"/>
      <c r="AI81" s="20"/>
      <c r="AJ81" s="19"/>
    </row>
    <row r="82" spans="1:36" x14ac:dyDescent="0.15">
      <c r="A82" s="19"/>
      <c r="B82" s="20"/>
      <c r="C82" s="20"/>
      <c r="D82" s="19"/>
      <c r="E82" s="20"/>
      <c r="F82" s="20"/>
      <c r="G82" s="19"/>
      <c r="H82" s="20"/>
      <c r="I82" s="20"/>
      <c r="J82" s="19"/>
      <c r="K82" s="20"/>
      <c r="L82" s="20"/>
      <c r="M82" s="19"/>
      <c r="N82" s="19"/>
      <c r="O82" s="20"/>
      <c r="P82" s="20"/>
      <c r="Q82" s="20"/>
      <c r="R82" s="20"/>
      <c r="S82" s="20"/>
      <c r="T82" s="20"/>
      <c r="U82" s="20"/>
      <c r="V82" s="19"/>
      <c r="W82" s="11">
        <v>2011</v>
      </c>
      <c r="X82" s="19"/>
      <c r="Y82" s="19"/>
      <c r="Z82" s="19"/>
      <c r="AA82" s="19"/>
      <c r="AB82" s="19"/>
      <c r="AC82" s="19"/>
      <c r="AD82" s="19"/>
      <c r="AE82" s="20"/>
      <c r="AF82" s="20"/>
      <c r="AG82" s="19"/>
      <c r="AH82" s="20"/>
      <c r="AI82" s="20"/>
      <c r="AJ82" s="19"/>
    </row>
    <row r="83" spans="1:36" x14ac:dyDescent="0.15">
      <c r="A83" s="19"/>
      <c r="B83" s="20"/>
      <c r="C83" s="20"/>
      <c r="D83" s="19"/>
      <c r="E83" s="20"/>
      <c r="F83" s="20"/>
      <c r="G83" s="19"/>
      <c r="H83" s="20"/>
      <c r="I83" s="20"/>
      <c r="J83" s="19"/>
      <c r="K83" s="20"/>
      <c r="L83" s="20"/>
      <c r="M83" s="19"/>
      <c r="N83" s="19"/>
      <c r="O83" s="20"/>
      <c r="P83" s="20"/>
      <c r="Q83" s="20"/>
      <c r="R83" s="20"/>
      <c r="S83" s="20"/>
      <c r="T83" s="20"/>
      <c r="U83" s="20"/>
      <c r="V83" s="19"/>
      <c r="W83" s="11">
        <v>2012</v>
      </c>
      <c r="X83" s="19"/>
      <c r="Y83" s="19"/>
      <c r="Z83" s="19"/>
      <c r="AA83" s="19"/>
      <c r="AB83" s="19"/>
      <c r="AC83" s="19"/>
      <c r="AD83" s="19"/>
      <c r="AE83" s="20"/>
      <c r="AF83" s="20"/>
      <c r="AG83" s="19"/>
      <c r="AH83" s="20"/>
      <c r="AI83" s="20"/>
      <c r="AJ83" s="19"/>
    </row>
    <row r="84" spans="1:36" x14ac:dyDescent="0.15">
      <c r="A84" s="19"/>
      <c r="B84" s="20"/>
      <c r="C84" s="20"/>
      <c r="D84" s="19"/>
      <c r="E84" s="20"/>
      <c r="F84" s="20"/>
      <c r="G84" s="19"/>
      <c r="H84" s="20"/>
      <c r="I84" s="20"/>
      <c r="J84" s="19"/>
      <c r="K84" s="20"/>
      <c r="L84" s="20"/>
      <c r="M84" s="19"/>
      <c r="N84" s="19"/>
      <c r="O84" s="20"/>
      <c r="P84" s="20"/>
      <c r="Q84" s="20"/>
      <c r="R84" s="20"/>
      <c r="S84" s="20"/>
      <c r="T84" s="20"/>
      <c r="U84" s="20"/>
      <c r="V84" s="19"/>
      <c r="W84" s="11">
        <v>2013</v>
      </c>
      <c r="X84" s="19"/>
      <c r="Y84" s="19"/>
      <c r="Z84" s="19"/>
      <c r="AA84" s="19"/>
      <c r="AB84" s="19"/>
      <c r="AC84" s="19"/>
      <c r="AD84" s="19"/>
      <c r="AE84" s="20"/>
      <c r="AF84" s="20"/>
      <c r="AG84" s="19"/>
      <c r="AH84" s="20"/>
      <c r="AI84" s="20"/>
      <c r="AJ84" s="19"/>
    </row>
    <row r="85" spans="1:36" x14ac:dyDescent="0.15">
      <c r="A85" s="19"/>
      <c r="B85" s="20"/>
      <c r="C85" s="20"/>
      <c r="D85" s="19"/>
      <c r="E85" s="20"/>
      <c r="F85" s="20"/>
      <c r="G85" s="19"/>
      <c r="H85" s="20"/>
      <c r="I85" s="20"/>
      <c r="J85" s="19"/>
      <c r="K85" s="20"/>
      <c r="L85" s="20"/>
      <c r="M85" s="19"/>
      <c r="N85" s="19"/>
      <c r="O85" s="20"/>
      <c r="P85" s="20"/>
      <c r="Q85" s="20"/>
      <c r="R85" s="20"/>
      <c r="S85" s="20"/>
      <c r="T85" s="20"/>
      <c r="U85" s="20"/>
      <c r="V85" s="19"/>
      <c r="W85" s="11">
        <v>2014</v>
      </c>
      <c r="X85" s="19"/>
      <c r="Y85" s="19"/>
      <c r="Z85" s="19"/>
      <c r="AA85" s="19"/>
      <c r="AB85" s="19"/>
      <c r="AC85" s="19"/>
      <c r="AD85" s="19"/>
      <c r="AE85" s="20"/>
      <c r="AF85" s="20"/>
      <c r="AG85" s="19"/>
      <c r="AH85" s="20"/>
      <c r="AI85" s="20"/>
      <c r="AJ85" s="19"/>
    </row>
    <row r="86" spans="1:36" x14ac:dyDescent="0.15">
      <c r="A86" s="19"/>
      <c r="B86" s="20"/>
      <c r="C86" s="20"/>
      <c r="D86" s="19"/>
      <c r="E86" s="20"/>
      <c r="F86" s="20"/>
      <c r="G86" s="19"/>
      <c r="H86" s="20"/>
      <c r="I86" s="20"/>
      <c r="J86" s="19"/>
      <c r="K86" s="20"/>
      <c r="L86" s="20"/>
      <c r="M86" s="19"/>
      <c r="N86" s="19"/>
      <c r="O86" s="20"/>
      <c r="P86" s="20"/>
      <c r="Q86" s="20"/>
      <c r="R86" s="20"/>
      <c r="S86" s="20"/>
      <c r="T86" s="20"/>
      <c r="U86" s="20"/>
      <c r="V86" s="19"/>
      <c r="W86" s="11">
        <v>2015</v>
      </c>
      <c r="X86" s="19"/>
      <c r="Y86" s="19"/>
      <c r="Z86" s="19"/>
      <c r="AA86" s="19"/>
      <c r="AB86" s="19"/>
      <c r="AC86" s="19"/>
      <c r="AD86" s="19"/>
      <c r="AE86" s="20"/>
      <c r="AF86" s="20"/>
      <c r="AG86" s="19"/>
      <c r="AH86" s="20"/>
      <c r="AI86" s="20"/>
      <c r="AJ86" s="19"/>
    </row>
    <row r="87" spans="1:36" x14ac:dyDescent="0.15">
      <c r="A87" s="19"/>
      <c r="B87" s="20"/>
      <c r="C87" s="20"/>
      <c r="D87" s="19"/>
      <c r="E87" s="2"/>
      <c r="F87" s="2"/>
      <c r="G87" s="1"/>
      <c r="H87" s="2"/>
      <c r="I87" s="2"/>
      <c r="J87" s="1"/>
      <c r="K87" s="2"/>
      <c r="L87" s="2"/>
      <c r="M87" s="1"/>
      <c r="N87" s="1"/>
      <c r="O87" s="2"/>
      <c r="P87" s="2"/>
      <c r="Q87" s="2"/>
      <c r="R87" s="2"/>
      <c r="S87" s="2"/>
      <c r="T87" s="2"/>
      <c r="U87" s="2"/>
      <c r="V87" s="1"/>
      <c r="W87" s="11">
        <v>2016</v>
      </c>
      <c r="X87" s="1"/>
      <c r="Y87" s="1"/>
      <c r="Z87" s="1"/>
      <c r="AA87" s="1"/>
      <c r="AB87" s="1"/>
      <c r="AC87" s="1"/>
      <c r="AD87" s="1"/>
      <c r="AE87" s="2"/>
      <c r="AF87" s="2"/>
      <c r="AG87" s="1"/>
      <c r="AH87" s="2"/>
      <c r="AI87" s="2"/>
    </row>
    <row r="88" spans="1:36" x14ac:dyDescent="0.15">
      <c r="A88" s="1"/>
      <c r="B88" s="2"/>
      <c r="C88" s="2"/>
      <c r="D88" s="1"/>
      <c r="E88" s="2"/>
      <c r="F88" s="2"/>
      <c r="G88" s="1"/>
      <c r="H88" s="2"/>
      <c r="I88" s="2"/>
      <c r="J88" s="1"/>
      <c r="K88" s="2"/>
      <c r="L88" s="2"/>
      <c r="M88" s="1"/>
      <c r="N88" s="1"/>
      <c r="O88" s="2"/>
      <c r="P88" s="2"/>
      <c r="Q88" s="2"/>
      <c r="R88" s="2"/>
      <c r="S88" s="2"/>
      <c r="T88" s="2"/>
      <c r="U88" s="2"/>
      <c r="V88" s="1"/>
      <c r="W88" s="11">
        <v>2017</v>
      </c>
      <c r="X88" s="1"/>
      <c r="Y88" s="1"/>
      <c r="Z88" s="1"/>
      <c r="AA88" s="1"/>
      <c r="AB88" s="1"/>
      <c r="AC88" s="1"/>
      <c r="AD88" s="1"/>
      <c r="AE88" s="2"/>
      <c r="AF88" s="2"/>
      <c r="AG88" s="1"/>
    </row>
    <row r="89" spans="1:36" x14ac:dyDescent="0.15">
      <c r="A89" s="1"/>
      <c r="B89" s="2"/>
      <c r="C89" s="2"/>
      <c r="D89" s="1"/>
      <c r="E89" s="2"/>
      <c r="F89" s="2"/>
      <c r="G89" s="1"/>
      <c r="H89" s="2"/>
      <c r="I89" s="2"/>
      <c r="J89" s="1"/>
      <c r="K89" s="2"/>
      <c r="L89" s="2"/>
      <c r="M89" s="1"/>
      <c r="N89" s="1"/>
      <c r="O89" s="2"/>
      <c r="P89" s="2"/>
      <c r="Q89" s="2"/>
      <c r="R89" s="2"/>
      <c r="S89" s="2"/>
      <c r="T89" s="2"/>
      <c r="U89" s="2"/>
      <c r="V89" s="1"/>
      <c r="W89" s="11">
        <v>2018</v>
      </c>
      <c r="X89" s="1"/>
      <c r="Y89" s="1"/>
      <c r="Z89" s="1"/>
      <c r="AA89" s="1"/>
      <c r="AB89" s="1"/>
      <c r="AC89" s="1"/>
      <c r="AD89" s="1"/>
      <c r="AE89" s="2"/>
      <c r="AF89" s="2"/>
      <c r="AG89" s="1"/>
    </row>
    <row r="90" spans="1:36" x14ac:dyDescent="0.15">
      <c r="A90" s="1"/>
      <c r="B90" s="2"/>
      <c r="C90" s="2"/>
      <c r="D90" s="1"/>
      <c r="W90" s="11">
        <v>2019</v>
      </c>
      <c r="AE90" s="2"/>
      <c r="AF90" s="2"/>
      <c r="AG90" s="1"/>
    </row>
    <row r="91" spans="1:36" x14ac:dyDescent="0.15">
      <c r="B91" s="2"/>
      <c r="C91" s="2"/>
      <c r="D91" s="1"/>
      <c r="W91" s="11">
        <v>2020</v>
      </c>
      <c r="AE91" s="2"/>
      <c r="AF91" s="2"/>
      <c r="AG91" s="1"/>
    </row>
    <row r="92" spans="1:36" x14ac:dyDescent="0.15">
      <c r="W92" s="11">
        <v>2021</v>
      </c>
      <c r="AE92" s="2"/>
      <c r="AF92" s="2"/>
      <c r="AG92" s="1"/>
    </row>
    <row r="93" spans="1:36" x14ac:dyDescent="0.15">
      <c r="W93" s="1"/>
    </row>
    <row r="94" spans="1:36" x14ac:dyDescent="0.15">
      <c r="W94" s="1"/>
    </row>
    <row r="95" spans="1:36" x14ac:dyDescent="0.15">
      <c r="W95" s="1"/>
    </row>
  </sheetData>
  <phoneticPr fontId="6"/>
  <pageMargins left="0.22" right="0.16" top="0.34" bottom="0.12" header="0.31496062992125984" footer="0.31496062992125984"/>
  <pageSetup scale="6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7A13D-178C-4793-B0DD-12FDDF19B137}">
  <sheetPr>
    <tabColor rgb="FF7030A0"/>
    <pageSetUpPr fitToPage="1"/>
  </sheetPr>
  <dimension ref="A1:M62"/>
  <sheetViews>
    <sheetView tabSelected="1" zoomScaleNormal="100" workbookViewId="0">
      <selection activeCell="B3" sqref="B3"/>
    </sheetView>
  </sheetViews>
  <sheetFormatPr defaultColWidth="9" defaultRowHeight="13.2" x14ac:dyDescent="0.15"/>
  <cols>
    <col min="1" max="13" width="6.59765625" style="21" customWidth="1"/>
    <col min="14" max="16384" width="9" style="21"/>
  </cols>
  <sheetData>
    <row r="1" spans="1:13" ht="15" thickBot="1" x14ac:dyDescent="0.25">
      <c r="A1" s="235"/>
      <c r="B1" s="235"/>
      <c r="C1" s="235"/>
      <c r="D1" s="235"/>
      <c r="E1" s="235"/>
      <c r="F1" s="235"/>
      <c r="G1" s="235"/>
      <c r="H1" s="159" t="s">
        <v>236</v>
      </c>
      <c r="I1" s="160" t="s">
        <v>0</v>
      </c>
      <c r="J1" s="161" t="s">
        <v>178</v>
      </c>
      <c r="K1" s="30"/>
      <c r="L1" s="30"/>
    </row>
    <row r="2" spans="1:13" ht="30" customHeight="1" thickBot="1" x14ac:dyDescent="0.2">
      <c r="A2" s="236" t="s">
        <v>239</v>
      </c>
      <c r="B2" s="236"/>
      <c r="C2" s="236"/>
      <c r="D2" s="236"/>
      <c r="E2" s="236"/>
      <c r="F2" s="236"/>
      <c r="G2" s="236"/>
      <c r="H2" s="148"/>
      <c r="I2" s="165"/>
      <c r="J2" s="232"/>
      <c r="K2" s="232"/>
      <c r="L2" s="232"/>
      <c r="M2" s="233"/>
    </row>
    <row r="3" spans="1:13" ht="19.95" customHeight="1" thickBot="1" x14ac:dyDescent="0.25">
      <c r="B3" s="169"/>
      <c r="C3" s="168" t="s">
        <v>362</v>
      </c>
      <c r="E3" s="121"/>
      <c r="F3" s="121"/>
      <c r="G3" s="105" t="s">
        <v>240</v>
      </c>
      <c r="H3" s="162" t="s">
        <v>3</v>
      </c>
      <c r="I3" s="163">
        <v>9</v>
      </c>
      <c r="J3" s="234" t="s">
        <v>2</v>
      </c>
      <c r="K3" s="234"/>
      <c r="L3" s="234"/>
      <c r="M3" s="234"/>
    </row>
    <row r="4" spans="1:13" ht="10.8" customHeight="1" thickBot="1" x14ac:dyDescent="0.25">
      <c r="A4" s="103"/>
      <c r="B4" s="152"/>
      <c r="C4" s="131"/>
      <c r="D4" s="151"/>
      <c r="E4" s="151"/>
      <c r="F4" s="151"/>
      <c r="G4" s="105"/>
      <c r="H4" s="149"/>
      <c r="I4" s="150"/>
      <c r="J4" s="31"/>
      <c r="K4" s="31"/>
      <c r="L4" s="31"/>
    </row>
    <row r="5" spans="1:13" ht="19.95" customHeight="1" thickBot="1" x14ac:dyDescent="0.25">
      <c r="A5" s="104"/>
      <c r="D5" s="104"/>
      <c r="E5" s="104"/>
      <c r="F5" s="104"/>
      <c r="G5" s="105"/>
      <c r="H5" s="171" t="s">
        <v>182</v>
      </c>
      <c r="I5" s="170" t="s">
        <v>183</v>
      </c>
      <c r="J5" s="30"/>
      <c r="K5" s="30"/>
      <c r="L5" s="31"/>
    </row>
    <row r="6" spans="1:13" s="103" customFormat="1" ht="19.5" customHeight="1" thickBot="1" x14ac:dyDescent="0.25">
      <c r="A6" s="197" t="s">
        <v>241</v>
      </c>
      <c r="B6" s="197"/>
      <c r="C6" s="197"/>
      <c r="D6" s="197"/>
      <c r="E6" s="197"/>
      <c r="F6" s="146"/>
      <c r="G6" s="105"/>
      <c r="H6" s="105"/>
      <c r="I6" s="105"/>
      <c r="J6" s="106"/>
      <c r="K6" s="106"/>
      <c r="L6" s="107"/>
    </row>
    <row r="7" spans="1:13" s="103" customFormat="1" ht="25.95" customHeight="1" x14ac:dyDescent="0.2">
      <c r="A7" s="198"/>
      <c r="B7" s="199"/>
      <c r="C7" s="199"/>
      <c r="D7" s="199"/>
      <c r="E7" s="199"/>
      <c r="F7" s="131"/>
      <c r="G7" s="108" t="s">
        <v>242</v>
      </c>
      <c r="H7" s="157"/>
      <c r="I7" s="158" t="s">
        <v>361</v>
      </c>
      <c r="J7" s="155"/>
      <c r="K7" s="153" t="s">
        <v>5</v>
      </c>
      <c r="L7" s="156"/>
      <c r="M7" s="154" t="s">
        <v>4</v>
      </c>
    </row>
    <row r="8" spans="1:13" s="103" customFormat="1" ht="25.95" customHeight="1" x14ac:dyDescent="0.2">
      <c r="A8" s="109"/>
      <c r="E8" s="110" t="s">
        <v>243</v>
      </c>
      <c r="F8" s="110"/>
      <c r="G8" s="132" t="s">
        <v>244</v>
      </c>
      <c r="H8" s="200"/>
      <c r="I8" s="201"/>
      <c r="J8" s="201"/>
      <c r="K8" s="201"/>
      <c r="L8" s="201"/>
      <c r="M8" s="202"/>
    </row>
    <row r="9" spans="1:13" s="103" customFormat="1" ht="25.95" customHeight="1" x14ac:dyDescent="0.2">
      <c r="A9" s="109"/>
      <c r="C9" s="104"/>
      <c r="E9" s="203" t="s">
        <v>245</v>
      </c>
      <c r="F9" s="203"/>
      <c r="G9" s="203"/>
      <c r="H9" s="204"/>
      <c r="I9" s="205"/>
      <c r="J9" s="205"/>
      <c r="K9" s="205"/>
      <c r="L9" s="205"/>
      <c r="M9" s="206"/>
    </row>
    <row r="10" spans="1:13" s="103" customFormat="1" ht="25.95" customHeight="1" x14ac:dyDescent="0.2">
      <c r="A10" s="111"/>
      <c r="E10" s="203" t="s">
        <v>246</v>
      </c>
      <c r="F10" s="203"/>
      <c r="G10" s="203"/>
      <c r="H10" s="204"/>
      <c r="I10" s="205"/>
      <c r="J10" s="205"/>
      <c r="K10" s="205"/>
      <c r="L10" s="205"/>
      <c r="M10" s="206"/>
    </row>
    <row r="11" spans="1:13" s="103" customFormat="1" ht="25.95" customHeight="1" x14ac:dyDescent="0.2">
      <c r="A11" s="111"/>
      <c r="G11" s="132" t="s">
        <v>247</v>
      </c>
      <c r="H11" s="247"/>
      <c r="I11" s="244"/>
      <c r="J11" s="244"/>
      <c r="K11" s="244"/>
      <c r="L11" s="244"/>
      <c r="M11" s="248"/>
    </row>
    <row r="12" spans="1:13" s="103" customFormat="1" ht="25.95" customHeight="1" thickBot="1" x14ac:dyDescent="0.25">
      <c r="A12" s="111"/>
      <c r="G12" s="132" t="s">
        <v>248</v>
      </c>
      <c r="H12" s="249"/>
      <c r="I12" s="250"/>
      <c r="J12" s="250"/>
      <c r="K12" s="250"/>
      <c r="L12" s="250"/>
      <c r="M12" s="251"/>
    </row>
    <row r="13" spans="1:13" s="103" customFormat="1" ht="18" customHeight="1" x14ac:dyDescent="0.2">
      <c r="A13" s="111"/>
    </row>
    <row r="14" spans="1:13" s="103" customFormat="1" ht="19.95" customHeight="1" x14ac:dyDescent="0.2">
      <c r="A14" s="111"/>
      <c r="H14" s="108" t="s">
        <v>249</v>
      </c>
      <c r="I14" s="133" t="s">
        <v>250</v>
      </c>
      <c r="K14" s="166" t="s">
        <v>251</v>
      </c>
      <c r="L14" s="134"/>
      <c r="M14" s="113" t="s">
        <v>252</v>
      </c>
    </row>
    <row r="15" spans="1:13" s="103" customFormat="1" ht="19.95" customHeight="1" x14ac:dyDescent="0.2">
      <c r="A15" s="111"/>
      <c r="H15" s="112"/>
      <c r="I15" s="133" t="s">
        <v>253</v>
      </c>
      <c r="K15" s="166" t="s">
        <v>254</v>
      </c>
      <c r="L15" s="134"/>
      <c r="M15" s="113" t="s">
        <v>252</v>
      </c>
    </row>
    <row r="16" spans="1:13" s="103" customFormat="1" ht="19.95" customHeight="1" x14ac:dyDescent="0.2">
      <c r="A16" s="111"/>
      <c r="G16" s="114"/>
      <c r="H16" s="115"/>
      <c r="I16" s="112"/>
      <c r="K16" s="167" t="s">
        <v>255</v>
      </c>
      <c r="L16" s="134"/>
      <c r="M16" s="113" t="s">
        <v>252</v>
      </c>
    </row>
    <row r="17" spans="1:12" s="112" customFormat="1" ht="30" customHeight="1" x14ac:dyDescent="0.15">
      <c r="A17" s="239" t="s">
        <v>256</v>
      </c>
      <c r="B17" s="240"/>
      <c r="C17" s="240"/>
      <c r="D17" s="240"/>
      <c r="E17" s="240"/>
      <c r="F17" s="240"/>
      <c r="G17" s="240"/>
      <c r="H17" s="240"/>
      <c r="I17" s="240"/>
      <c r="J17" s="240"/>
      <c r="K17" s="240"/>
      <c r="L17" s="240"/>
    </row>
    <row r="18" spans="1:12" s="112" customFormat="1" ht="30" customHeight="1" x14ac:dyDescent="0.15">
      <c r="A18" s="237" t="s">
        <v>257</v>
      </c>
      <c r="B18" s="238"/>
      <c r="C18" s="238"/>
      <c r="D18" s="238"/>
      <c r="E18" s="238"/>
      <c r="F18" s="238"/>
      <c r="G18" s="238"/>
      <c r="H18" s="238"/>
      <c r="I18" s="238"/>
      <c r="J18" s="238"/>
      <c r="K18" s="238"/>
      <c r="L18" s="238"/>
    </row>
    <row r="19" spans="1:12" s="112" customFormat="1" ht="30" customHeight="1" x14ac:dyDescent="0.15">
      <c r="A19" s="239" t="s">
        <v>258</v>
      </c>
      <c r="B19" s="240"/>
      <c r="C19" s="240"/>
      <c r="D19" s="240"/>
      <c r="E19" s="240"/>
      <c r="F19" s="240"/>
      <c r="G19" s="240"/>
      <c r="H19" s="240"/>
      <c r="I19" s="240"/>
      <c r="J19" s="240"/>
      <c r="K19" s="240"/>
      <c r="L19" s="240"/>
    </row>
    <row r="20" spans="1:12" s="103" customFormat="1" ht="25.95" customHeight="1" x14ac:dyDescent="0.2">
      <c r="B20" s="116" t="s">
        <v>243</v>
      </c>
      <c r="C20" s="241" t="s">
        <v>259</v>
      </c>
      <c r="D20" s="242"/>
      <c r="E20" s="243"/>
      <c r="F20" s="244"/>
      <c r="G20" s="205"/>
      <c r="H20" s="205"/>
      <c r="I20" s="205"/>
      <c r="J20" s="205"/>
      <c r="K20" s="205"/>
      <c r="L20" s="245"/>
    </row>
    <row r="21" spans="1:12" s="103" customFormat="1" ht="25.95" customHeight="1" x14ac:dyDescent="0.2">
      <c r="C21" s="117" t="s">
        <v>260</v>
      </c>
      <c r="D21" s="118" t="s">
        <v>261</v>
      </c>
      <c r="E21" s="224"/>
      <c r="F21" s="225"/>
      <c r="G21" s="225"/>
      <c r="H21" s="225"/>
      <c r="I21" s="225"/>
      <c r="J21" s="225"/>
      <c r="K21" s="225"/>
      <c r="L21" s="246"/>
    </row>
    <row r="22" spans="1:12" s="103" customFormat="1" ht="25.95" customHeight="1" x14ac:dyDescent="0.2">
      <c r="C22" s="117"/>
      <c r="D22" s="105" t="s">
        <v>262</v>
      </c>
      <c r="E22" s="221"/>
      <c r="F22" s="222"/>
      <c r="G22" s="222"/>
      <c r="H22" s="222"/>
      <c r="I22" s="222"/>
      <c r="J22" s="222"/>
      <c r="K22" s="222"/>
      <c r="L22" s="223"/>
    </row>
    <row r="23" spans="1:12" s="103" customFormat="1" ht="25.95" customHeight="1" x14ac:dyDescent="0.2">
      <c r="C23" s="103" t="s">
        <v>263</v>
      </c>
      <c r="D23" s="118" t="s">
        <v>264</v>
      </c>
      <c r="E23" s="224"/>
      <c r="F23" s="225"/>
      <c r="G23" s="226"/>
      <c r="H23" s="226"/>
      <c r="I23" s="226"/>
      <c r="J23" s="226"/>
      <c r="K23" s="226"/>
      <c r="L23" s="227"/>
    </row>
    <row r="24" spans="1:12" s="103" customFormat="1" ht="25.95" customHeight="1" x14ac:dyDescent="0.2">
      <c r="C24" s="117"/>
      <c r="D24" s="118" t="s">
        <v>265</v>
      </c>
      <c r="E24" s="221"/>
      <c r="F24" s="222"/>
      <c r="G24" s="228"/>
      <c r="H24" s="228"/>
      <c r="I24" s="228"/>
      <c r="J24" s="228"/>
      <c r="K24" s="228"/>
      <c r="L24" s="229"/>
    </row>
    <row r="25" spans="1:12" s="103" customFormat="1" ht="25.95" customHeight="1" x14ac:dyDescent="0.2">
      <c r="B25" s="119" t="s">
        <v>266</v>
      </c>
      <c r="C25" s="230" t="s">
        <v>267</v>
      </c>
      <c r="D25" s="231"/>
      <c r="E25" s="216"/>
      <c r="F25" s="217"/>
      <c r="G25" s="217"/>
      <c r="H25" s="135" t="s">
        <v>268</v>
      </c>
      <c r="I25" s="218"/>
      <c r="J25" s="218"/>
      <c r="K25" s="218"/>
      <c r="L25" s="219"/>
    </row>
    <row r="26" spans="1:12" s="103" customFormat="1" ht="25.95" customHeight="1" x14ac:dyDescent="0.2">
      <c r="B26" s="119"/>
      <c r="C26" s="208" t="s">
        <v>269</v>
      </c>
      <c r="D26" s="209"/>
      <c r="E26" s="210"/>
      <c r="F26" s="211"/>
      <c r="G26" s="211"/>
      <c r="H26" s="136" t="s">
        <v>268</v>
      </c>
      <c r="I26" s="212"/>
      <c r="J26" s="212"/>
      <c r="K26" s="212"/>
      <c r="L26" s="213"/>
    </row>
    <row r="27" spans="1:12" s="103" customFormat="1" ht="30" customHeight="1" x14ac:dyDescent="0.2">
      <c r="C27" s="117"/>
      <c r="D27" s="117"/>
      <c r="E27" s="214" t="s">
        <v>270</v>
      </c>
      <c r="F27" s="214"/>
      <c r="G27" s="215"/>
      <c r="H27" s="215"/>
      <c r="I27" s="215"/>
      <c r="J27" s="215"/>
      <c r="K27" s="215"/>
      <c r="L27" s="215"/>
    </row>
    <row r="28" spans="1:12" s="103" customFormat="1" ht="30" customHeight="1" x14ac:dyDescent="0.2">
      <c r="A28" s="117"/>
      <c r="B28" s="116" t="s">
        <v>243</v>
      </c>
      <c r="C28" s="117" t="s">
        <v>271</v>
      </c>
    </row>
    <row r="29" spans="1:12" s="103" customFormat="1" ht="40.049999999999997" customHeight="1" x14ac:dyDescent="0.2">
      <c r="A29" s="117"/>
      <c r="D29" s="108" t="s">
        <v>272</v>
      </c>
      <c r="E29" s="216"/>
      <c r="F29" s="217"/>
      <c r="G29" s="217"/>
      <c r="H29" s="135" t="s">
        <v>268</v>
      </c>
      <c r="I29" s="218"/>
      <c r="J29" s="218"/>
      <c r="K29" s="218"/>
      <c r="L29" s="219"/>
    </row>
    <row r="30" spans="1:12" s="103" customFormat="1" ht="40.049999999999997" customHeight="1" x14ac:dyDescent="0.2">
      <c r="A30" s="117"/>
      <c r="D30" s="108" t="s">
        <v>273</v>
      </c>
      <c r="E30" s="210"/>
      <c r="F30" s="211"/>
      <c r="G30" s="211"/>
      <c r="H30" s="136" t="s">
        <v>268</v>
      </c>
      <c r="I30" s="212"/>
      <c r="J30" s="212"/>
      <c r="K30" s="212"/>
      <c r="L30" s="213"/>
    </row>
    <row r="31" spans="1:12" s="103" customFormat="1" ht="30" customHeight="1" x14ac:dyDescent="0.2">
      <c r="D31" s="117"/>
    </row>
    <row r="32" spans="1:12" s="103" customFormat="1" ht="30" customHeight="1" x14ac:dyDescent="0.2">
      <c r="A32" s="220" t="s">
        <v>274</v>
      </c>
      <c r="B32" s="220"/>
      <c r="C32" s="220"/>
      <c r="D32" s="220"/>
      <c r="E32" s="147" t="s">
        <v>275</v>
      </c>
      <c r="F32" s="147"/>
      <c r="J32" s="103" t="s">
        <v>276</v>
      </c>
    </row>
    <row r="33" spans="1:12" s="103" customFormat="1" ht="30" customHeight="1" thickBot="1" x14ac:dyDescent="0.25">
      <c r="A33" s="117" t="s">
        <v>277</v>
      </c>
      <c r="B33" s="117"/>
      <c r="D33" s="117" t="s">
        <v>278</v>
      </c>
      <c r="I33" s="207" t="s">
        <v>279</v>
      </c>
      <c r="J33" s="207"/>
      <c r="K33" s="207"/>
    </row>
    <row r="34" spans="1:12" s="112" customFormat="1" ht="19.95" customHeight="1" thickBot="1" x14ac:dyDescent="0.2">
      <c r="B34" s="120" t="s">
        <v>280</v>
      </c>
      <c r="C34" s="110" t="s">
        <v>281</v>
      </c>
      <c r="D34" s="138"/>
      <c r="E34" s="120" t="s">
        <v>282</v>
      </c>
      <c r="F34" s="120"/>
      <c r="H34" s="121"/>
      <c r="I34" s="110" t="s">
        <v>281</v>
      </c>
      <c r="J34" s="137"/>
      <c r="K34" s="120" t="s">
        <v>282</v>
      </c>
    </row>
    <row r="35" spans="1:12" s="112" customFormat="1" ht="19.95" customHeight="1" thickBot="1" x14ac:dyDescent="0.2">
      <c r="B35" s="120"/>
      <c r="C35" s="110" t="s">
        <v>283</v>
      </c>
      <c r="D35" s="138"/>
      <c r="E35" s="120" t="s">
        <v>282</v>
      </c>
      <c r="F35" s="120"/>
      <c r="H35" s="121"/>
      <c r="I35" s="110" t="s">
        <v>283</v>
      </c>
      <c r="J35" s="137"/>
      <c r="K35" s="120" t="s">
        <v>282</v>
      </c>
    </row>
    <row r="36" spans="1:12" s="103" customFormat="1" ht="21" customHeight="1" thickBot="1" x14ac:dyDescent="0.25">
      <c r="B36" s="117"/>
      <c r="D36" s="122"/>
      <c r="E36" s="117"/>
      <c r="F36" s="117"/>
      <c r="I36" s="143" t="s">
        <v>284</v>
      </c>
    </row>
    <row r="37" spans="1:12" s="103" customFormat="1" ht="19.95" customHeight="1" thickTop="1" thickBot="1" x14ac:dyDescent="0.25">
      <c r="B37" s="117" t="s">
        <v>285</v>
      </c>
      <c r="D37" s="123" t="str">
        <f>IF(SUM(D34:D35)=0,"",SUM(D34:D35)*500)</f>
        <v/>
      </c>
      <c r="E37" s="139" t="s">
        <v>286</v>
      </c>
      <c r="F37" s="139"/>
      <c r="H37" s="105"/>
      <c r="I37" s="124"/>
      <c r="J37" s="125"/>
      <c r="K37" s="125"/>
      <c r="L37" s="117"/>
    </row>
    <row r="38" spans="1:12" s="103" customFormat="1" ht="12" customHeight="1" thickTop="1" thickBot="1" x14ac:dyDescent="0.25">
      <c r="B38" s="117"/>
      <c r="D38" s="126"/>
      <c r="E38" s="117"/>
      <c r="F38" s="117"/>
      <c r="H38" s="105"/>
      <c r="I38" s="124"/>
      <c r="J38" s="125"/>
      <c r="K38" s="125"/>
      <c r="L38" s="117"/>
    </row>
    <row r="39" spans="1:12" s="103" customFormat="1" ht="19.95" customHeight="1" thickTop="1" thickBot="1" x14ac:dyDescent="0.25">
      <c r="B39" s="117" t="s">
        <v>287</v>
      </c>
      <c r="D39" s="127"/>
      <c r="E39" s="139" t="s">
        <v>288</v>
      </c>
      <c r="F39" s="139"/>
      <c r="G39" s="117"/>
      <c r="H39" s="116"/>
      <c r="I39" s="124" t="s">
        <v>1</v>
      </c>
      <c r="J39" s="128" t="str">
        <f>IF(SUM(D37:D39)=0,"",SUM(D37:D39))</f>
        <v/>
      </c>
      <c r="K39" s="129"/>
      <c r="L39" s="140" t="s">
        <v>289</v>
      </c>
    </row>
    <row r="40" spans="1:12" s="103" customFormat="1" ht="12.75" customHeight="1" thickTop="1" x14ac:dyDescent="0.2">
      <c r="B40" s="117"/>
      <c r="D40" s="130"/>
      <c r="E40" s="117"/>
      <c r="F40" s="117"/>
      <c r="G40" s="117"/>
      <c r="H40" s="116"/>
      <c r="I40" s="124"/>
      <c r="J40" s="164"/>
      <c r="K40" s="129"/>
      <c r="L40" s="117"/>
    </row>
    <row r="41" spans="1:12" s="102" customFormat="1" x14ac:dyDescent="0.2">
      <c r="B41" s="142" t="s">
        <v>360</v>
      </c>
      <c r="C41" s="141"/>
      <c r="D41" s="141"/>
      <c r="E41" s="141"/>
      <c r="F41" s="141"/>
      <c r="G41" s="141"/>
      <c r="H41" s="141"/>
      <c r="I41" s="141"/>
      <c r="J41" s="141"/>
      <c r="K41" s="141"/>
      <c r="L41" s="141"/>
    </row>
    <row r="42" spans="1:12" s="102" customFormat="1" x14ac:dyDescent="0.2"/>
    <row r="43" spans="1:12" s="102" customFormat="1" x14ac:dyDescent="0.2"/>
    <row r="44" spans="1:12" s="102" customFormat="1" x14ac:dyDescent="0.2"/>
    <row r="45" spans="1:12" s="102" customFormat="1" x14ac:dyDescent="0.2"/>
    <row r="46" spans="1:12" s="102" customFormat="1" x14ac:dyDescent="0.2"/>
    <row r="47" spans="1:12" s="102" customFormat="1" x14ac:dyDescent="0.2"/>
    <row r="48" spans="1:12" s="102" customFormat="1" x14ac:dyDescent="0.2"/>
    <row r="49" s="102" customFormat="1" x14ac:dyDescent="0.2"/>
    <row r="50" s="102" customFormat="1" x14ac:dyDescent="0.2"/>
    <row r="51" s="102" customFormat="1" x14ac:dyDescent="0.2"/>
    <row r="52" s="102" customFormat="1" x14ac:dyDescent="0.2"/>
    <row r="53" s="102" customFormat="1" x14ac:dyDescent="0.2"/>
    <row r="54" s="102" customFormat="1" x14ac:dyDescent="0.2"/>
    <row r="55" s="102" customFormat="1" x14ac:dyDescent="0.2"/>
    <row r="56" s="102" customFormat="1" x14ac:dyDescent="0.2"/>
    <row r="57" s="102" customFormat="1" x14ac:dyDescent="0.2"/>
    <row r="58" s="102" customFormat="1" x14ac:dyDescent="0.2"/>
    <row r="59" s="102" customFormat="1" x14ac:dyDescent="0.2"/>
    <row r="60" s="102" customFormat="1" x14ac:dyDescent="0.2"/>
    <row r="61" s="102" customFormat="1" x14ac:dyDescent="0.2"/>
    <row r="62" s="102" customFormat="1" x14ac:dyDescent="0.2"/>
  </sheetData>
  <mergeCells count="35">
    <mergeCell ref="J2:M2"/>
    <mergeCell ref="J3:M3"/>
    <mergeCell ref="A1:G1"/>
    <mergeCell ref="A2:G2"/>
    <mergeCell ref="E30:G30"/>
    <mergeCell ref="I30:L30"/>
    <mergeCell ref="A18:L18"/>
    <mergeCell ref="A19:L19"/>
    <mergeCell ref="C20:D20"/>
    <mergeCell ref="E20:L20"/>
    <mergeCell ref="E21:L21"/>
    <mergeCell ref="E10:G10"/>
    <mergeCell ref="H10:M10"/>
    <mergeCell ref="H11:M11"/>
    <mergeCell ref="H12:M12"/>
    <mergeCell ref="A17:L17"/>
    <mergeCell ref="E22:L22"/>
    <mergeCell ref="E23:L23"/>
    <mergeCell ref="E24:L24"/>
    <mergeCell ref="C25:D25"/>
    <mergeCell ref="E25:G25"/>
    <mergeCell ref="I25:L25"/>
    <mergeCell ref="I33:K33"/>
    <mergeCell ref="C26:D26"/>
    <mergeCell ref="E26:G26"/>
    <mergeCell ref="I26:L26"/>
    <mergeCell ref="E27:L27"/>
    <mergeCell ref="E29:G29"/>
    <mergeCell ref="I29:L29"/>
    <mergeCell ref="A32:D32"/>
    <mergeCell ref="A6:E6"/>
    <mergeCell ref="A7:E7"/>
    <mergeCell ref="H8:M8"/>
    <mergeCell ref="E9:G9"/>
    <mergeCell ref="H9:M9"/>
  </mergeCells>
  <phoneticPr fontId="6"/>
  <dataValidations count="1">
    <dataValidation type="list" allowBlank="1" showInputMessage="1" showErrorMessage="1" errorTitle="区分" error="区分は、_x000a_学・ク・実・同・他_x000a_です。" sqref="H2" xr:uid="{65585187-C1E3-4269-BCF1-46953326FC31}">
      <formula1>実同ク</formula1>
    </dataValidation>
  </dataValidations>
  <hyperlinks>
    <hyperlink ref="E32" r:id="rId1" xr:uid="{B57BF5C2-F782-43FC-A0C4-5A25B5E933F3}"/>
  </hyperlinks>
  <pageMargins left="1.1417322834645669" right="0.15748031496062992" top="0.62992125984251968" bottom="0.59055118110236227" header="0.15748031496062992" footer="0.19685039370078741"/>
  <pageSetup paperSize="9" scale="74" orientation="portrait" verticalDpi="300" r:id="rId2"/>
  <headerFooter alignWithMargins="0">
    <oddFooter>&amp;L&amp;10&amp;A&amp;C&amp;10 4/6&amp;R&amp;10&amp;F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59D77-B579-4E79-95EA-5B041B219214}">
  <sheetPr>
    <tabColor rgb="FF0070C0"/>
  </sheetPr>
  <dimension ref="A1:AH54"/>
  <sheetViews>
    <sheetView zoomScaleNormal="100" workbookViewId="0">
      <selection activeCell="B9" sqref="B9"/>
    </sheetView>
  </sheetViews>
  <sheetFormatPr defaultColWidth="8.19921875" defaultRowHeight="13.2" x14ac:dyDescent="0.2"/>
  <cols>
    <col min="1" max="1" width="6.3984375" style="33" customWidth="1"/>
    <col min="2" max="2" width="13.19921875" style="32" customWidth="1"/>
    <col min="3" max="3" width="5.19921875" style="32" customWidth="1"/>
    <col min="4" max="5" width="6.09765625" style="32" customWidth="1"/>
    <col min="6" max="8" width="14.09765625" style="32" customWidth="1"/>
    <col min="9" max="9" width="15.69921875" style="32" customWidth="1"/>
    <col min="10" max="10" width="2.19921875" style="32" customWidth="1"/>
    <col min="11" max="25" width="6.09765625" style="32" hidden="1" customWidth="1"/>
    <col min="26" max="16384" width="8.19921875" style="32"/>
  </cols>
  <sheetData>
    <row r="1" spans="1:34" ht="24.75" customHeight="1" x14ac:dyDescent="0.2">
      <c r="A1" s="252" t="s">
        <v>352</v>
      </c>
      <c r="B1" s="252"/>
      <c r="C1" s="253" t="s">
        <v>351</v>
      </c>
      <c r="D1" s="253"/>
      <c r="E1" s="85"/>
      <c r="F1" s="83" t="s">
        <v>237</v>
      </c>
      <c r="G1" s="82" t="s">
        <v>0</v>
      </c>
      <c r="H1" s="298" t="s">
        <v>238</v>
      </c>
      <c r="I1" s="299"/>
      <c r="K1" s="252" t="s">
        <v>352</v>
      </c>
      <c r="L1" s="252"/>
      <c r="M1" s="252"/>
      <c r="N1" s="253" t="s">
        <v>351</v>
      </c>
      <c r="O1" s="253"/>
      <c r="R1" s="257" t="s">
        <v>237</v>
      </c>
      <c r="S1" s="258"/>
      <c r="T1" s="258" t="s">
        <v>0</v>
      </c>
      <c r="U1" s="258"/>
      <c r="V1" s="258" t="s">
        <v>238</v>
      </c>
      <c r="W1" s="258"/>
      <c r="X1" s="258"/>
      <c r="Y1" s="262"/>
      <c r="Z1" s="84"/>
      <c r="AA1" s="84"/>
      <c r="AB1" s="84"/>
      <c r="AC1" s="84"/>
      <c r="AD1" s="84"/>
      <c r="AE1" s="84"/>
      <c r="AF1" s="84"/>
      <c r="AG1" s="84"/>
      <c r="AH1" s="84"/>
    </row>
    <row r="2" spans="1:34" ht="30.75" customHeight="1" thickBot="1" x14ac:dyDescent="0.25">
      <c r="A2" s="81"/>
      <c r="B2" s="183" t="str">
        <f>IF(加盟申請書!B3="","",加盟申請書!B3)</f>
        <v/>
      </c>
      <c r="C2" s="254" t="s">
        <v>350</v>
      </c>
      <c r="D2" s="255"/>
      <c r="E2" s="80"/>
      <c r="F2" s="144" t="str">
        <f>IF(加盟申請書!H2="","",加盟申請書!H2)</f>
        <v/>
      </c>
      <c r="G2" s="145" t="str">
        <f>IF(加盟申請書!I2="","",加盟申請書!I2)</f>
        <v/>
      </c>
      <c r="H2" s="300" t="str">
        <f>IF(加盟申請書!J2="","",加盟申請書!J2)</f>
        <v/>
      </c>
      <c r="I2" s="301" t="str">
        <f>IF(加盟申請書!K2="","",加盟申請書!K2)</f>
        <v/>
      </c>
      <c r="K2" s="256" t="str">
        <f>IF(B2="","",B2)</f>
        <v/>
      </c>
      <c r="L2" s="256"/>
      <c r="M2" s="256"/>
      <c r="N2" s="254" t="s">
        <v>350</v>
      </c>
      <c r="O2" s="255"/>
      <c r="R2" s="259" t="str">
        <f>IF(F2="","",F2)</f>
        <v/>
      </c>
      <c r="S2" s="260"/>
      <c r="T2" s="261" t="str">
        <f>IF(G2="","",G2)</f>
        <v/>
      </c>
      <c r="U2" s="261"/>
      <c r="V2" s="263" t="str">
        <f>IF(H2="","",H2)</f>
        <v/>
      </c>
      <c r="W2" s="263"/>
      <c r="X2" s="263" t="str">
        <f t="shared" ref="X2" si="0">IF(R2="","",R2)</f>
        <v/>
      </c>
      <c r="Y2" s="264"/>
      <c r="Z2" s="80"/>
      <c r="AA2" s="80"/>
      <c r="AB2" s="80"/>
      <c r="AC2" s="80"/>
      <c r="AD2" s="80"/>
      <c r="AE2" s="80"/>
      <c r="AF2" s="80"/>
      <c r="AG2" s="80"/>
      <c r="AH2" s="80"/>
    </row>
    <row r="3" spans="1:34" s="76" customFormat="1" ht="17.25" customHeight="1" x14ac:dyDescent="0.15">
      <c r="A3" s="311"/>
      <c r="B3" s="311"/>
      <c r="C3" s="311"/>
      <c r="D3" s="77"/>
      <c r="E3" s="77"/>
      <c r="F3" s="302" t="s">
        <v>349</v>
      </c>
      <c r="G3" s="302"/>
      <c r="H3" s="302"/>
      <c r="I3" s="302"/>
      <c r="K3" s="77"/>
      <c r="L3" s="77"/>
      <c r="M3" s="77"/>
      <c r="N3" s="77"/>
      <c r="O3" s="77"/>
      <c r="P3" s="77"/>
      <c r="Q3" s="77"/>
      <c r="R3" s="77"/>
      <c r="S3" s="77"/>
      <c r="T3" s="77"/>
      <c r="U3" s="77"/>
      <c r="V3" s="77"/>
      <c r="W3" s="77"/>
      <c r="X3" s="77"/>
    </row>
    <row r="4" spans="1:34" ht="24" customHeight="1" thickBot="1" x14ac:dyDescent="0.35">
      <c r="A4" s="75"/>
      <c r="B4" s="75"/>
      <c r="C4" s="74" t="s">
        <v>348</v>
      </c>
      <c r="D4" s="73"/>
      <c r="E4" s="73"/>
      <c r="F4" s="71"/>
      <c r="G4" s="70"/>
      <c r="H4" s="69"/>
      <c r="I4" s="68"/>
      <c r="K4" s="72" t="s">
        <v>347</v>
      </c>
      <c r="L4" s="72"/>
      <c r="M4" s="72"/>
      <c r="N4" s="72"/>
      <c r="O4" s="72"/>
      <c r="P4" s="72"/>
      <c r="Q4" s="72"/>
      <c r="R4" s="72"/>
      <c r="S4" s="72"/>
      <c r="T4" s="72"/>
      <c r="U4" s="72"/>
      <c r="V4" s="72"/>
      <c r="W4" s="72"/>
      <c r="X4" s="72"/>
      <c r="Y4" s="72"/>
    </row>
    <row r="5" spans="1:34" s="58" customFormat="1" ht="15" customHeight="1" x14ac:dyDescent="0.15">
      <c r="A5" s="316" t="s">
        <v>6</v>
      </c>
      <c r="B5" s="320" t="s">
        <v>346</v>
      </c>
      <c r="C5" s="67" t="s">
        <v>345</v>
      </c>
      <c r="D5" s="282" t="s">
        <v>344</v>
      </c>
      <c r="E5" s="283"/>
      <c r="F5" s="65" t="s">
        <v>328</v>
      </c>
      <c r="G5" s="308" t="s">
        <v>327</v>
      </c>
      <c r="H5" s="308"/>
      <c r="I5" s="64" t="s">
        <v>326</v>
      </c>
      <c r="K5" s="184" t="s">
        <v>343</v>
      </c>
      <c r="L5" s="66" t="s">
        <v>342</v>
      </c>
      <c r="M5" s="66" t="s">
        <v>341</v>
      </c>
      <c r="N5" s="66" t="s">
        <v>340</v>
      </c>
      <c r="O5" s="66" t="s">
        <v>339</v>
      </c>
      <c r="P5" s="66" t="s">
        <v>338</v>
      </c>
      <c r="Q5" s="66" t="s">
        <v>337</v>
      </c>
      <c r="R5" s="66" t="s">
        <v>336</v>
      </c>
      <c r="S5" s="66" t="s">
        <v>335</v>
      </c>
      <c r="T5" s="66" t="s">
        <v>334</v>
      </c>
      <c r="U5" s="66" t="s">
        <v>333</v>
      </c>
      <c r="V5" s="66" t="s">
        <v>332</v>
      </c>
      <c r="W5" s="66" t="s">
        <v>331</v>
      </c>
      <c r="X5" s="66" t="s">
        <v>330</v>
      </c>
      <c r="Y5" s="185" t="s">
        <v>329</v>
      </c>
    </row>
    <row r="6" spans="1:34" s="58" customFormat="1" ht="15" customHeight="1" x14ac:dyDescent="0.15">
      <c r="A6" s="317"/>
      <c r="B6" s="321"/>
      <c r="C6" s="63" t="s">
        <v>325</v>
      </c>
      <c r="D6" s="63" t="s">
        <v>324</v>
      </c>
      <c r="E6" s="62" t="s">
        <v>323</v>
      </c>
      <c r="F6" s="60" t="s">
        <v>307</v>
      </c>
      <c r="G6" s="307" t="s">
        <v>306</v>
      </c>
      <c r="H6" s="307"/>
      <c r="I6" s="59" t="s">
        <v>305</v>
      </c>
      <c r="K6" s="186" t="s">
        <v>322</v>
      </c>
      <c r="L6" s="61" t="s">
        <v>321</v>
      </c>
      <c r="M6" s="61" t="s">
        <v>320</v>
      </c>
      <c r="N6" s="61" t="s">
        <v>319</v>
      </c>
      <c r="O6" s="61" t="s">
        <v>318</v>
      </c>
      <c r="P6" s="61" t="s">
        <v>317</v>
      </c>
      <c r="Q6" s="61" t="s">
        <v>316</v>
      </c>
      <c r="R6" s="61" t="s">
        <v>315</v>
      </c>
      <c r="S6" s="61" t="s">
        <v>314</v>
      </c>
      <c r="T6" s="61" t="s">
        <v>313</v>
      </c>
      <c r="U6" s="61" t="s">
        <v>312</v>
      </c>
      <c r="V6" s="61" t="s">
        <v>311</v>
      </c>
      <c r="W6" s="61" t="s">
        <v>310</v>
      </c>
      <c r="X6" s="61" t="s">
        <v>309</v>
      </c>
      <c r="Y6" s="187" t="s">
        <v>308</v>
      </c>
    </row>
    <row r="7" spans="1:34" ht="18" customHeight="1" x14ac:dyDescent="0.2">
      <c r="A7" s="312" t="s">
        <v>304</v>
      </c>
      <c r="B7" s="193" t="s">
        <v>303</v>
      </c>
      <c r="C7" s="314" t="s">
        <v>364</v>
      </c>
      <c r="D7" s="318">
        <v>1952</v>
      </c>
      <c r="E7" s="274" t="s">
        <v>302</v>
      </c>
      <c r="F7" s="303" t="s">
        <v>301</v>
      </c>
      <c r="G7" s="304"/>
      <c r="H7" s="304"/>
      <c r="I7" s="194" t="s">
        <v>300</v>
      </c>
      <c r="K7" s="279" t="e">
        <f>$B$2-D7</f>
        <v>#VALUE!</v>
      </c>
      <c r="L7" s="274" t="e">
        <f>IF((K7&gt;0)*AND(K7&lt;13),1,0)</f>
        <v>#VALUE!</v>
      </c>
      <c r="M7" s="274" t="e">
        <f>IF((K7&gt;12)*AND(K7&lt;16),1,0)</f>
        <v>#VALUE!</v>
      </c>
      <c r="N7" s="274" t="e">
        <f>IF((K7&gt;15)*AND(K7&lt;19),1,0)</f>
        <v>#VALUE!</v>
      </c>
      <c r="O7" s="274" t="e">
        <f>IF((K7&gt;18)*AND(K7&lt;23),1,0)</f>
        <v>#VALUE!</v>
      </c>
      <c r="P7" s="274" t="e">
        <f>IF((K7&gt;22)*AND(K7&lt;35),1,0)</f>
        <v>#VALUE!</v>
      </c>
      <c r="Q7" s="274" t="e">
        <f>IF((K7&gt;34)*AND(K7&lt;40),1,0)</f>
        <v>#VALUE!</v>
      </c>
      <c r="R7" s="274" t="e">
        <f>IF((K7&gt;39)*AND(K7&lt;45),1,0)</f>
        <v>#VALUE!</v>
      </c>
      <c r="S7" s="274" t="e">
        <f>IF((K7&gt;44)*AND(K7&lt;50),1,0)</f>
        <v>#VALUE!</v>
      </c>
      <c r="T7" s="274" t="e">
        <f>IF((K7&gt;49)*AND(K7&lt;55),1,0)</f>
        <v>#VALUE!</v>
      </c>
      <c r="U7" s="274" t="e">
        <f>IF((K7&gt;54)*AND(K7&lt;60),1,0)</f>
        <v>#VALUE!</v>
      </c>
      <c r="V7" s="274" t="e">
        <f>IF((K7&gt;59)*AND(K7&lt;65),1,0)</f>
        <v>#VALUE!</v>
      </c>
      <c r="W7" s="274" t="e">
        <f>IF((K7&gt;64)*AND(K7&lt;70),1,0)</f>
        <v>#VALUE!</v>
      </c>
      <c r="X7" s="274" t="e">
        <f>IF((K7&gt;69)*AND(K7&lt;75),1,0)</f>
        <v>#VALUE!</v>
      </c>
      <c r="Y7" s="276" t="e">
        <f>IF(K7="",0,IF(K7&gt;74,1,0))</f>
        <v>#VALUE!</v>
      </c>
    </row>
    <row r="8" spans="1:34" ht="18" customHeight="1" thickBot="1" x14ac:dyDescent="0.25">
      <c r="A8" s="313"/>
      <c r="B8" s="195" t="s">
        <v>299</v>
      </c>
      <c r="C8" s="315"/>
      <c r="D8" s="319"/>
      <c r="E8" s="275"/>
      <c r="F8" s="305" t="s">
        <v>298</v>
      </c>
      <c r="G8" s="306"/>
      <c r="H8" s="306"/>
      <c r="I8" s="196" t="s">
        <v>297</v>
      </c>
      <c r="K8" s="280"/>
      <c r="L8" s="275"/>
      <c r="M8" s="275"/>
      <c r="N8" s="275"/>
      <c r="O8" s="275"/>
      <c r="P8" s="275"/>
      <c r="Q8" s="275"/>
      <c r="R8" s="275"/>
      <c r="S8" s="275"/>
      <c r="T8" s="275"/>
      <c r="U8" s="275"/>
      <c r="V8" s="275"/>
      <c r="W8" s="275"/>
      <c r="X8" s="275"/>
      <c r="Y8" s="277"/>
    </row>
    <row r="9" spans="1:34" ht="18" customHeight="1" x14ac:dyDescent="0.2">
      <c r="A9" s="295">
        <v>1</v>
      </c>
      <c r="B9" s="56"/>
      <c r="C9" s="284"/>
      <c r="D9" s="290"/>
      <c r="E9" s="51"/>
      <c r="F9" s="309"/>
      <c r="G9" s="310"/>
      <c r="H9" s="310"/>
      <c r="I9" s="50"/>
      <c r="K9" s="278" t="str">
        <f>IF(D9=0,"",$B$2-D9)</f>
        <v/>
      </c>
      <c r="L9" s="271">
        <f t="shared" ref="L9" si="1">IF((K9&gt;0)*AND(K9&lt;13),1,0)</f>
        <v>0</v>
      </c>
      <c r="M9" s="271">
        <f t="shared" ref="M9" si="2">IF((K9&gt;12)*AND(K9&lt;16),1,0)</f>
        <v>0</v>
      </c>
      <c r="N9" s="271">
        <f t="shared" ref="N9" si="3">IF((K9&gt;15)*AND(K9&lt;19),1,0)</f>
        <v>0</v>
      </c>
      <c r="O9" s="271">
        <f t="shared" ref="O9" si="4">IF((K9&gt;18)*AND(K9&lt;23),1,0)</f>
        <v>0</v>
      </c>
      <c r="P9" s="271">
        <f t="shared" ref="P9" si="5">IF((K9&gt;22)*AND(K9&lt;35),1,0)</f>
        <v>0</v>
      </c>
      <c r="Q9" s="271">
        <f t="shared" ref="Q9" si="6">IF((K9&gt;34)*AND(K9&lt;40),1,0)</f>
        <v>0</v>
      </c>
      <c r="R9" s="271">
        <f t="shared" ref="R9" si="7">IF((K9&gt;39)*AND(K9&lt;45),1,0)</f>
        <v>0</v>
      </c>
      <c r="S9" s="271">
        <f t="shared" ref="S9" si="8">IF((K9&gt;44)*AND(K9&lt;50),1,0)</f>
        <v>0</v>
      </c>
      <c r="T9" s="271">
        <f t="shared" ref="T9" si="9">IF((K9&gt;49)*AND(K9&lt;55),1,0)</f>
        <v>0</v>
      </c>
      <c r="U9" s="271">
        <f t="shared" ref="U9" si="10">IF((K9&gt;54)*AND(K9&lt;60),1,0)</f>
        <v>0</v>
      </c>
      <c r="V9" s="271">
        <f t="shared" ref="V9" si="11">IF((K9&gt;59)*AND(K9&lt;65),1,0)</f>
        <v>0</v>
      </c>
      <c r="W9" s="271">
        <f t="shared" ref="W9" si="12">IF((K9&gt;64)*AND(K9&lt;70),1,0)</f>
        <v>0</v>
      </c>
      <c r="X9" s="271">
        <f t="shared" ref="X9" si="13">IF((K9&gt;69)*AND(K9&lt;75),1,0)</f>
        <v>0</v>
      </c>
      <c r="Y9" s="272">
        <f t="shared" ref="Y9" si="14">IF(K9="",0,IF(K9&gt;74,1,0))</f>
        <v>0</v>
      </c>
    </row>
    <row r="10" spans="1:34" ht="18" customHeight="1" x14ac:dyDescent="0.2">
      <c r="A10" s="289"/>
      <c r="B10" s="55"/>
      <c r="C10" s="285"/>
      <c r="D10" s="291"/>
      <c r="E10" s="54"/>
      <c r="F10" s="286"/>
      <c r="G10" s="287"/>
      <c r="H10" s="287"/>
      <c r="I10" s="53"/>
      <c r="K10" s="278"/>
      <c r="L10" s="271"/>
      <c r="M10" s="271"/>
      <c r="N10" s="271"/>
      <c r="O10" s="271"/>
      <c r="P10" s="271"/>
      <c r="Q10" s="271"/>
      <c r="R10" s="271"/>
      <c r="S10" s="271"/>
      <c r="T10" s="271"/>
      <c r="U10" s="271"/>
      <c r="V10" s="271"/>
      <c r="W10" s="271"/>
      <c r="X10" s="271"/>
      <c r="Y10" s="272"/>
    </row>
    <row r="11" spans="1:34" ht="18" customHeight="1" x14ac:dyDescent="0.2">
      <c r="A11" s="288">
        <v>2</v>
      </c>
      <c r="B11" s="52"/>
      <c r="C11" s="284"/>
      <c r="D11" s="290"/>
      <c r="E11" s="51"/>
      <c r="F11" s="296"/>
      <c r="G11" s="297"/>
      <c r="H11" s="297"/>
      <c r="I11" s="50"/>
      <c r="K11" s="269" t="str">
        <f t="shared" ref="K11" si="15">IF(D11=0,"",$B$2-D11)</f>
        <v/>
      </c>
      <c r="L11" s="265">
        <f t="shared" ref="L11" si="16">IF((K11&gt;0)*AND(K11&lt;13),1,0)</f>
        <v>0</v>
      </c>
      <c r="M11" s="265">
        <f t="shared" ref="M11" si="17">IF((K11&gt;12)*AND(K11&lt;16),1,0)</f>
        <v>0</v>
      </c>
      <c r="N11" s="265">
        <f t="shared" ref="N11" si="18">IF((K11&gt;15)*AND(K11&lt;19),1,0)</f>
        <v>0</v>
      </c>
      <c r="O11" s="265">
        <f t="shared" ref="O11" si="19">IF((K11&gt;18)*AND(K11&lt;23),1,0)</f>
        <v>0</v>
      </c>
      <c r="P11" s="265">
        <f t="shared" ref="P11" si="20">IF((K11&gt;22)*AND(K11&lt;35),1,0)</f>
        <v>0</v>
      </c>
      <c r="Q11" s="265">
        <f t="shared" ref="Q11" si="21">IF((K11&gt;34)*AND(K11&lt;40),1,0)</f>
        <v>0</v>
      </c>
      <c r="R11" s="265">
        <f t="shared" ref="R11" si="22">IF((K11&gt;39)*AND(K11&lt;45),1,0)</f>
        <v>0</v>
      </c>
      <c r="S11" s="265">
        <f t="shared" ref="S11" si="23">IF((K11&gt;44)*AND(K11&lt;50),1,0)</f>
        <v>0</v>
      </c>
      <c r="T11" s="265">
        <f t="shared" ref="T11" si="24">IF((K11&gt;49)*AND(K11&lt;55),1,0)</f>
        <v>0</v>
      </c>
      <c r="U11" s="265">
        <f t="shared" ref="U11" si="25">IF((K11&gt;54)*AND(K11&lt;60),1,0)</f>
        <v>0</v>
      </c>
      <c r="V11" s="265">
        <f t="shared" ref="V11" si="26">IF((K11&gt;59)*AND(K11&lt;65),1,0)</f>
        <v>0</v>
      </c>
      <c r="W11" s="265">
        <f t="shared" ref="W11" si="27">IF((K11&gt;64)*AND(K11&lt;70),1,0)</f>
        <v>0</v>
      </c>
      <c r="X11" s="265">
        <f t="shared" ref="X11" si="28">IF((K11&gt;69)*AND(K11&lt;75),1,0)</f>
        <v>0</v>
      </c>
      <c r="Y11" s="267">
        <f t="shared" ref="Y11" si="29">IF(K11="",0,IF(K11&gt;74,1,0))</f>
        <v>0</v>
      </c>
    </row>
    <row r="12" spans="1:34" ht="18" customHeight="1" x14ac:dyDescent="0.2">
      <c r="A12" s="289"/>
      <c r="B12" s="55"/>
      <c r="C12" s="285"/>
      <c r="D12" s="291"/>
      <c r="E12" s="54"/>
      <c r="F12" s="286"/>
      <c r="G12" s="287"/>
      <c r="H12" s="287"/>
      <c r="I12" s="53"/>
      <c r="K12" s="273"/>
      <c r="L12" s="271"/>
      <c r="M12" s="271"/>
      <c r="N12" s="271"/>
      <c r="O12" s="271"/>
      <c r="P12" s="271"/>
      <c r="Q12" s="271"/>
      <c r="R12" s="271"/>
      <c r="S12" s="271"/>
      <c r="T12" s="271"/>
      <c r="U12" s="271"/>
      <c r="V12" s="271"/>
      <c r="W12" s="271"/>
      <c r="X12" s="271"/>
      <c r="Y12" s="272"/>
    </row>
    <row r="13" spans="1:34" ht="18" customHeight="1" x14ac:dyDescent="0.2">
      <c r="A13" s="288">
        <v>3</v>
      </c>
      <c r="B13" s="52"/>
      <c r="C13" s="284"/>
      <c r="D13" s="290"/>
      <c r="E13" s="51"/>
      <c r="F13" s="296"/>
      <c r="G13" s="297"/>
      <c r="H13" s="297"/>
      <c r="I13" s="50"/>
      <c r="K13" s="269" t="str">
        <f t="shared" ref="K13" si="30">IF(D13=0,"",$B$2-D13)</f>
        <v/>
      </c>
      <c r="L13" s="265">
        <f t="shared" ref="L13" si="31">IF((K13&gt;0)*AND(K13&lt;13),1,0)</f>
        <v>0</v>
      </c>
      <c r="M13" s="265">
        <f t="shared" ref="M13" si="32">IF((K13&gt;12)*AND(K13&lt;16),1,0)</f>
        <v>0</v>
      </c>
      <c r="N13" s="265">
        <f t="shared" ref="N13" si="33">IF((K13&gt;15)*AND(K13&lt;19),1,0)</f>
        <v>0</v>
      </c>
      <c r="O13" s="265">
        <f t="shared" ref="O13" si="34">IF((K13&gt;18)*AND(K13&lt;23),1,0)</f>
        <v>0</v>
      </c>
      <c r="P13" s="265">
        <f t="shared" ref="P13" si="35">IF((K13&gt;22)*AND(K13&lt;35),1,0)</f>
        <v>0</v>
      </c>
      <c r="Q13" s="265">
        <f t="shared" ref="Q13" si="36">IF((K13&gt;34)*AND(K13&lt;40),1,0)</f>
        <v>0</v>
      </c>
      <c r="R13" s="265">
        <f t="shared" ref="R13" si="37">IF((K13&gt;39)*AND(K13&lt;45),1,0)</f>
        <v>0</v>
      </c>
      <c r="S13" s="265">
        <f t="shared" ref="S13" si="38">IF((K13&gt;44)*AND(K13&lt;50),1,0)</f>
        <v>0</v>
      </c>
      <c r="T13" s="265">
        <f t="shared" ref="T13" si="39">IF((K13&gt;49)*AND(K13&lt;55),1,0)</f>
        <v>0</v>
      </c>
      <c r="U13" s="265">
        <f t="shared" ref="U13" si="40">IF((K13&gt;54)*AND(K13&lt;60),1,0)</f>
        <v>0</v>
      </c>
      <c r="V13" s="265">
        <f t="shared" ref="V13" si="41">IF((K13&gt;59)*AND(K13&lt;65),1,0)</f>
        <v>0</v>
      </c>
      <c r="W13" s="265">
        <f t="shared" ref="W13" si="42">IF((K13&gt;64)*AND(K13&lt;70),1,0)</f>
        <v>0</v>
      </c>
      <c r="X13" s="265">
        <f t="shared" ref="X13" si="43">IF((K13&gt;69)*AND(K13&lt;75),1,0)</f>
        <v>0</v>
      </c>
      <c r="Y13" s="267">
        <f t="shared" ref="Y13" si="44">IF(K13="",0,IF(K13&gt;74,1,0))</f>
        <v>0</v>
      </c>
    </row>
    <row r="14" spans="1:34" ht="18" customHeight="1" x14ac:dyDescent="0.2">
      <c r="A14" s="289"/>
      <c r="B14" s="55"/>
      <c r="C14" s="285"/>
      <c r="D14" s="291"/>
      <c r="E14" s="54"/>
      <c r="F14" s="286"/>
      <c r="G14" s="287"/>
      <c r="H14" s="287"/>
      <c r="I14" s="53"/>
      <c r="K14" s="273"/>
      <c r="L14" s="271"/>
      <c r="M14" s="271"/>
      <c r="N14" s="271"/>
      <c r="O14" s="271"/>
      <c r="P14" s="271"/>
      <c r="Q14" s="271"/>
      <c r="R14" s="271"/>
      <c r="S14" s="271"/>
      <c r="T14" s="271"/>
      <c r="U14" s="271"/>
      <c r="V14" s="271"/>
      <c r="W14" s="271"/>
      <c r="X14" s="271"/>
      <c r="Y14" s="272"/>
    </row>
    <row r="15" spans="1:34" ht="18" customHeight="1" x14ac:dyDescent="0.2">
      <c r="A15" s="288">
        <v>4</v>
      </c>
      <c r="B15" s="52"/>
      <c r="C15" s="284"/>
      <c r="D15" s="290"/>
      <c r="E15" s="51"/>
      <c r="F15" s="296"/>
      <c r="G15" s="297"/>
      <c r="H15" s="297"/>
      <c r="I15" s="50"/>
      <c r="K15" s="269" t="str">
        <f t="shared" ref="K15" si="45">IF(D15=0,"",$B$2-D15)</f>
        <v/>
      </c>
      <c r="L15" s="265">
        <f t="shared" ref="L15" si="46">IF((K15&gt;0)*AND(K15&lt;13),1,0)</f>
        <v>0</v>
      </c>
      <c r="M15" s="265">
        <f t="shared" ref="M15" si="47">IF((K15&gt;12)*AND(K15&lt;16),1,0)</f>
        <v>0</v>
      </c>
      <c r="N15" s="265">
        <f t="shared" ref="N15" si="48">IF((K15&gt;15)*AND(K15&lt;19),1,0)</f>
        <v>0</v>
      </c>
      <c r="O15" s="265">
        <f t="shared" ref="O15" si="49">IF((K15&gt;18)*AND(K15&lt;23),1,0)</f>
        <v>0</v>
      </c>
      <c r="P15" s="265">
        <f t="shared" ref="P15" si="50">IF((K15&gt;22)*AND(K15&lt;35),1,0)</f>
        <v>0</v>
      </c>
      <c r="Q15" s="265">
        <f t="shared" ref="Q15" si="51">IF((K15&gt;34)*AND(K15&lt;40),1,0)</f>
        <v>0</v>
      </c>
      <c r="R15" s="265">
        <f t="shared" ref="R15" si="52">IF((K15&gt;39)*AND(K15&lt;45),1,0)</f>
        <v>0</v>
      </c>
      <c r="S15" s="265">
        <f t="shared" ref="S15" si="53">IF((K15&gt;44)*AND(K15&lt;50),1,0)</f>
        <v>0</v>
      </c>
      <c r="T15" s="265">
        <f t="shared" ref="T15" si="54">IF((K15&gt;49)*AND(K15&lt;55),1,0)</f>
        <v>0</v>
      </c>
      <c r="U15" s="265">
        <f t="shared" ref="U15" si="55">IF((K15&gt;54)*AND(K15&lt;60),1,0)</f>
        <v>0</v>
      </c>
      <c r="V15" s="265">
        <f t="shared" ref="V15" si="56">IF((K15&gt;59)*AND(K15&lt;65),1,0)</f>
        <v>0</v>
      </c>
      <c r="W15" s="265">
        <f t="shared" ref="W15" si="57">IF((K15&gt;64)*AND(K15&lt;70),1,0)</f>
        <v>0</v>
      </c>
      <c r="X15" s="265">
        <f t="shared" ref="X15" si="58">IF((K15&gt;69)*AND(K15&lt;75),1,0)</f>
        <v>0</v>
      </c>
      <c r="Y15" s="267">
        <f t="shared" ref="Y15" si="59">IF(K15="",0,IF(K15&gt;74,1,0))</f>
        <v>0</v>
      </c>
    </row>
    <row r="16" spans="1:34" ht="18" customHeight="1" x14ac:dyDescent="0.2">
      <c r="A16" s="289"/>
      <c r="B16" s="55"/>
      <c r="C16" s="285"/>
      <c r="D16" s="291"/>
      <c r="E16" s="54"/>
      <c r="F16" s="286"/>
      <c r="G16" s="287"/>
      <c r="H16" s="287"/>
      <c r="I16" s="53"/>
      <c r="K16" s="273"/>
      <c r="L16" s="271"/>
      <c r="M16" s="271"/>
      <c r="N16" s="271"/>
      <c r="O16" s="271"/>
      <c r="P16" s="271"/>
      <c r="Q16" s="271"/>
      <c r="R16" s="271"/>
      <c r="S16" s="271"/>
      <c r="T16" s="271"/>
      <c r="U16" s="271"/>
      <c r="V16" s="271"/>
      <c r="W16" s="271"/>
      <c r="X16" s="271"/>
      <c r="Y16" s="272"/>
    </row>
    <row r="17" spans="1:25" ht="18" customHeight="1" x14ac:dyDescent="0.2">
      <c r="A17" s="288">
        <v>5</v>
      </c>
      <c r="B17" s="52"/>
      <c r="C17" s="284"/>
      <c r="D17" s="290"/>
      <c r="E17" s="51"/>
      <c r="F17" s="296"/>
      <c r="G17" s="297"/>
      <c r="H17" s="297"/>
      <c r="I17" s="50"/>
      <c r="K17" s="269" t="str">
        <f t="shared" ref="K17" si="60">IF(D17=0,"",$B$2-D17)</f>
        <v/>
      </c>
      <c r="L17" s="265">
        <f t="shared" ref="L17" si="61">IF((K17&gt;0)*AND(K17&lt;13),1,0)</f>
        <v>0</v>
      </c>
      <c r="M17" s="265">
        <f t="shared" ref="M17" si="62">IF((K17&gt;12)*AND(K17&lt;16),1,0)</f>
        <v>0</v>
      </c>
      <c r="N17" s="265">
        <f t="shared" ref="N17" si="63">IF((K17&gt;15)*AND(K17&lt;19),1,0)</f>
        <v>0</v>
      </c>
      <c r="O17" s="265">
        <f t="shared" ref="O17" si="64">IF((K17&gt;18)*AND(K17&lt;23),1,0)</f>
        <v>0</v>
      </c>
      <c r="P17" s="265">
        <f t="shared" ref="P17" si="65">IF((K17&gt;22)*AND(K17&lt;35),1,0)</f>
        <v>0</v>
      </c>
      <c r="Q17" s="265">
        <f t="shared" ref="Q17" si="66">IF((K17&gt;34)*AND(K17&lt;40),1,0)</f>
        <v>0</v>
      </c>
      <c r="R17" s="265">
        <f t="shared" ref="R17" si="67">IF((K17&gt;39)*AND(K17&lt;45),1,0)</f>
        <v>0</v>
      </c>
      <c r="S17" s="265">
        <f t="shared" ref="S17" si="68">IF((K17&gt;44)*AND(K17&lt;50),1,0)</f>
        <v>0</v>
      </c>
      <c r="T17" s="265">
        <f t="shared" ref="T17" si="69">IF((K17&gt;49)*AND(K17&lt;55),1,0)</f>
        <v>0</v>
      </c>
      <c r="U17" s="265">
        <f t="shared" ref="U17" si="70">IF((K17&gt;54)*AND(K17&lt;60),1,0)</f>
        <v>0</v>
      </c>
      <c r="V17" s="265">
        <f t="shared" ref="V17" si="71">IF((K17&gt;59)*AND(K17&lt;65),1,0)</f>
        <v>0</v>
      </c>
      <c r="W17" s="265">
        <f t="shared" ref="W17" si="72">IF((K17&gt;64)*AND(K17&lt;70),1,0)</f>
        <v>0</v>
      </c>
      <c r="X17" s="265">
        <f t="shared" ref="X17" si="73">IF((K17&gt;69)*AND(K17&lt;75),1,0)</f>
        <v>0</v>
      </c>
      <c r="Y17" s="267">
        <f t="shared" ref="Y17" si="74">IF(K17="",0,IF(K17&gt;74,1,0))</f>
        <v>0</v>
      </c>
    </row>
    <row r="18" spans="1:25" ht="18" customHeight="1" x14ac:dyDescent="0.2">
      <c r="A18" s="289"/>
      <c r="B18" s="55"/>
      <c r="C18" s="285"/>
      <c r="D18" s="291"/>
      <c r="E18" s="54"/>
      <c r="F18" s="286"/>
      <c r="G18" s="287"/>
      <c r="H18" s="287"/>
      <c r="I18" s="53"/>
      <c r="K18" s="273"/>
      <c r="L18" s="271"/>
      <c r="M18" s="271"/>
      <c r="N18" s="271"/>
      <c r="O18" s="271"/>
      <c r="P18" s="271"/>
      <c r="Q18" s="271"/>
      <c r="R18" s="271"/>
      <c r="S18" s="271"/>
      <c r="T18" s="271"/>
      <c r="U18" s="271"/>
      <c r="V18" s="271"/>
      <c r="W18" s="271"/>
      <c r="X18" s="271"/>
      <c r="Y18" s="272"/>
    </row>
    <row r="19" spans="1:25" ht="18" customHeight="1" x14ac:dyDescent="0.2">
      <c r="A19" s="288">
        <v>6</v>
      </c>
      <c r="B19" s="52"/>
      <c r="C19" s="284"/>
      <c r="D19" s="290"/>
      <c r="E19" s="51"/>
      <c r="F19" s="296"/>
      <c r="G19" s="297"/>
      <c r="H19" s="297"/>
      <c r="I19" s="50"/>
      <c r="K19" s="269" t="str">
        <f t="shared" ref="K19" si="75">IF(D19=0,"",$B$2-D19)</f>
        <v/>
      </c>
      <c r="L19" s="265">
        <f t="shared" ref="L19" si="76">IF((K19&gt;0)*AND(K19&lt;13),1,0)</f>
        <v>0</v>
      </c>
      <c r="M19" s="265">
        <f t="shared" ref="M19" si="77">IF((K19&gt;12)*AND(K19&lt;16),1,0)</f>
        <v>0</v>
      </c>
      <c r="N19" s="265">
        <f t="shared" ref="N19" si="78">IF((K19&gt;15)*AND(K19&lt;19),1,0)</f>
        <v>0</v>
      </c>
      <c r="O19" s="265">
        <f t="shared" ref="O19" si="79">IF((K19&gt;18)*AND(K19&lt;23),1,0)</f>
        <v>0</v>
      </c>
      <c r="P19" s="265">
        <f t="shared" ref="P19" si="80">IF((K19&gt;22)*AND(K19&lt;35),1,0)</f>
        <v>0</v>
      </c>
      <c r="Q19" s="265">
        <f t="shared" ref="Q19" si="81">IF((K19&gt;34)*AND(K19&lt;40),1,0)</f>
        <v>0</v>
      </c>
      <c r="R19" s="265">
        <f t="shared" ref="R19" si="82">IF((K19&gt;39)*AND(K19&lt;45),1,0)</f>
        <v>0</v>
      </c>
      <c r="S19" s="265">
        <f t="shared" ref="S19" si="83">IF((K19&gt;44)*AND(K19&lt;50),1,0)</f>
        <v>0</v>
      </c>
      <c r="T19" s="265">
        <f t="shared" ref="T19" si="84">IF((K19&gt;49)*AND(K19&lt;55),1,0)</f>
        <v>0</v>
      </c>
      <c r="U19" s="265">
        <f t="shared" ref="U19" si="85">IF((K19&gt;54)*AND(K19&lt;60),1,0)</f>
        <v>0</v>
      </c>
      <c r="V19" s="265">
        <f t="shared" ref="V19" si="86">IF((K19&gt;59)*AND(K19&lt;65),1,0)</f>
        <v>0</v>
      </c>
      <c r="W19" s="265">
        <f t="shared" ref="W19" si="87">IF((K19&gt;64)*AND(K19&lt;70),1,0)</f>
        <v>0</v>
      </c>
      <c r="X19" s="265">
        <f t="shared" ref="X19" si="88">IF((K19&gt;69)*AND(K19&lt;75),1,0)</f>
        <v>0</v>
      </c>
      <c r="Y19" s="267">
        <f t="shared" ref="Y19" si="89">IF(K19="",0,IF(K19&gt;74,1,0))</f>
        <v>0</v>
      </c>
    </row>
    <row r="20" spans="1:25" ht="18" customHeight="1" x14ac:dyDescent="0.2">
      <c r="A20" s="289"/>
      <c r="B20" s="55"/>
      <c r="C20" s="285"/>
      <c r="D20" s="291"/>
      <c r="E20" s="54"/>
      <c r="F20" s="286"/>
      <c r="G20" s="287"/>
      <c r="H20" s="287"/>
      <c r="I20" s="53"/>
      <c r="K20" s="273"/>
      <c r="L20" s="271"/>
      <c r="M20" s="271"/>
      <c r="N20" s="271"/>
      <c r="O20" s="271"/>
      <c r="P20" s="271"/>
      <c r="Q20" s="271"/>
      <c r="R20" s="271"/>
      <c r="S20" s="271"/>
      <c r="T20" s="271"/>
      <c r="U20" s="271"/>
      <c r="V20" s="271"/>
      <c r="W20" s="271"/>
      <c r="X20" s="271"/>
      <c r="Y20" s="272"/>
    </row>
    <row r="21" spans="1:25" ht="18" customHeight="1" x14ac:dyDescent="0.2">
      <c r="A21" s="288">
        <v>7</v>
      </c>
      <c r="B21" s="52"/>
      <c r="C21" s="284"/>
      <c r="D21" s="290"/>
      <c r="E21" s="51"/>
      <c r="F21" s="296"/>
      <c r="G21" s="297"/>
      <c r="H21" s="297"/>
      <c r="I21" s="50"/>
      <c r="K21" s="269" t="str">
        <f t="shared" ref="K21" si="90">IF(D21=0,"",$B$2-D21)</f>
        <v/>
      </c>
      <c r="L21" s="265">
        <f t="shared" ref="L21" si="91">IF((K21&gt;0)*AND(K21&lt;13),1,0)</f>
        <v>0</v>
      </c>
      <c r="M21" s="265">
        <f t="shared" ref="M21" si="92">IF((K21&gt;12)*AND(K21&lt;16),1,0)</f>
        <v>0</v>
      </c>
      <c r="N21" s="265">
        <f t="shared" ref="N21" si="93">IF((K21&gt;15)*AND(K21&lt;19),1,0)</f>
        <v>0</v>
      </c>
      <c r="O21" s="265">
        <f t="shared" ref="O21" si="94">IF((K21&gt;18)*AND(K21&lt;23),1,0)</f>
        <v>0</v>
      </c>
      <c r="P21" s="265">
        <f t="shared" ref="P21" si="95">IF((K21&gt;22)*AND(K21&lt;35),1,0)</f>
        <v>0</v>
      </c>
      <c r="Q21" s="265">
        <f t="shared" ref="Q21" si="96">IF((K21&gt;34)*AND(K21&lt;40),1,0)</f>
        <v>0</v>
      </c>
      <c r="R21" s="265">
        <f t="shared" ref="R21" si="97">IF((K21&gt;39)*AND(K21&lt;45),1,0)</f>
        <v>0</v>
      </c>
      <c r="S21" s="265">
        <f t="shared" ref="S21" si="98">IF((K21&gt;44)*AND(K21&lt;50),1,0)</f>
        <v>0</v>
      </c>
      <c r="T21" s="265">
        <f t="shared" ref="T21" si="99">IF((K21&gt;49)*AND(K21&lt;55),1,0)</f>
        <v>0</v>
      </c>
      <c r="U21" s="265">
        <f t="shared" ref="U21" si="100">IF((K21&gt;54)*AND(K21&lt;60),1,0)</f>
        <v>0</v>
      </c>
      <c r="V21" s="265">
        <f t="shared" ref="V21" si="101">IF((K21&gt;59)*AND(K21&lt;65),1,0)</f>
        <v>0</v>
      </c>
      <c r="W21" s="265">
        <f t="shared" ref="W21" si="102">IF((K21&gt;64)*AND(K21&lt;70),1,0)</f>
        <v>0</v>
      </c>
      <c r="X21" s="265">
        <f t="shared" ref="X21" si="103">IF((K21&gt;69)*AND(K21&lt;75),1,0)</f>
        <v>0</v>
      </c>
      <c r="Y21" s="267">
        <f t="shared" ref="Y21" si="104">IF(K21="",0,IF(K21&gt;74,1,0))</f>
        <v>0</v>
      </c>
    </row>
    <row r="22" spans="1:25" ht="18" customHeight="1" x14ac:dyDescent="0.2">
      <c r="A22" s="289"/>
      <c r="B22" s="55"/>
      <c r="C22" s="285"/>
      <c r="D22" s="291"/>
      <c r="E22" s="54"/>
      <c r="F22" s="286"/>
      <c r="G22" s="287"/>
      <c r="H22" s="287"/>
      <c r="I22" s="53"/>
      <c r="K22" s="273"/>
      <c r="L22" s="271"/>
      <c r="M22" s="271"/>
      <c r="N22" s="271"/>
      <c r="O22" s="271"/>
      <c r="P22" s="271"/>
      <c r="Q22" s="271"/>
      <c r="R22" s="271"/>
      <c r="S22" s="271"/>
      <c r="T22" s="271"/>
      <c r="U22" s="271"/>
      <c r="V22" s="271"/>
      <c r="W22" s="271"/>
      <c r="X22" s="271"/>
      <c r="Y22" s="272"/>
    </row>
    <row r="23" spans="1:25" ht="18" customHeight="1" x14ac:dyDescent="0.2">
      <c r="A23" s="288">
        <v>8</v>
      </c>
      <c r="B23" s="52"/>
      <c r="C23" s="284"/>
      <c r="D23" s="290"/>
      <c r="E23" s="51"/>
      <c r="F23" s="296"/>
      <c r="G23" s="297"/>
      <c r="H23" s="297"/>
      <c r="I23" s="50"/>
      <c r="K23" s="269" t="str">
        <f t="shared" ref="K23" si="105">IF(D23=0,"",$B$2-D23)</f>
        <v/>
      </c>
      <c r="L23" s="265">
        <f t="shared" ref="L23" si="106">IF((K23&gt;0)*AND(K23&lt;13),1,0)</f>
        <v>0</v>
      </c>
      <c r="M23" s="265">
        <f t="shared" ref="M23" si="107">IF((K23&gt;12)*AND(K23&lt;16),1,0)</f>
        <v>0</v>
      </c>
      <c r="N23" s="265">
        <f t="shared" ref="N23" si="108">IF((K23&gt;15)*AND(K23&lt;19),1,0)</f>
        <v>0</v>
      </c>
      <c r="O23" s="265">
        <f t="shared" ref="O23" si="109">IF((K23&gt;18)*AND(K23&lt;23),1,0)</f>
        <v>0</v>
      </c>
      <c r="P23" s="265">
        <f t="shared" ref="P23" si="110">IF((K23&gt;22)*AND(K23&lt;35),1,0)</f>
        <v>0</v>
      </c>
      <c r="Q23" s="265">
        <f t="shared" ref="Q23" si="111">IF((K23&gt;34)*AND(K23&lt;40),1,0)</f>
        <v>0</v>
      </c>
      <c r="R23" s="265">
        <f t="shared" ref="R23" si="112">IF((K23&gt;39)*AND(K23&lt;45),1,0)</f>
        <v>0</v>
      </c>
      <c r="S23" s="265">
        <f t="shared" ref="S23" si="113">IF((K23&gt;44)*AND(K23&lt;50),1,0)</f>
        <v>0</v>
      </c>
      <c r="T23" s="265">
        <f t="shared" ref="T23" si="114">IF((K23&gt;49)*AND(K23&lt;55),1,0)</f>
        <v>0</v>
      </c>
      <c r="U23" s="265">
        <f t="shared" ref="U23" si="115">IF((K23&gt;54)*AND(K23&lt;60),1,0)</f>
        <v>0</v>
      </c>
      <c r="V23" s="265">
        <f t="shared" ref="V23" si="116">IF((K23&gt;59)*AND(K23&lt;65),1,0)</f>
        <v>0</v>
      </c>
      <c r="W23" s="265">
        <f t="shared" ref="W23" si="117">IF((K23&gt;64)*AND(K23&lt;70),1,0)</f>
        <v>0</v>
      </c>
      <c r="X23" s="265">
        <f t="shared" ref="X23" si="118">IF((K23&gt;69)*AND(K23&lt;75),1,0)</f>
        <v>0</v>
      </c>
      <c r="Y23" s="267">
        <f t="shared" ref="Y23" si="119">IF(K23="",0,IF(K23&gt;74,1,0))</f>
        <v>0</v>
      </c>
    </row>
    <row r="24" spans="1:25" ht="18" customHeight="1" x14ac:dyDescent="0.2">
      <c r="A24" s="289"/>
      <c r="B24" s="55"/>
      <c r="C24" s="285"/>
      <c r="D24" s="291"/>
      <c r="E24" s="54"/>
      <c r="F24" s="286"/>
      <c r="G24" s="287"/>
      <c r="H24" s="287"/>
      <c r="I24" s="53"/>
      <c r="K24" s="273"/>
      <c r="L24" s="271"/>
      <c r="M24" s="271"/>
      <c r="N24" s="271"/>
      <c r="O24" s="271"/>
      <c r="P24" s="271"/>
      <c r="Q24" s="271"/>
      <c r="R24" s="271"/>
      <c r="S24" s="271"/>
      <c r="T24" s="271"/>
      <c r="U24" s="271"/>
      <c r="V24" s="271"/>
      <c r="W24" s="271"/>
      <c r="X24" s="271"/>
      <c r="Y24" s="272"/>
    </row>
    <row r="25" spans="1:25" ht="18" customHeight="1" x14ac:dyDescent="0.2">
      <c r="A25" s="288">
        <v>9</v>
      </c>
      <c r="B25" s="52"/>
      <c r="C25" s="284"/>
      <c r="D25" s="290"/>
      <c r="E25" s="51"/>
      <c r="F25" s="296"/>
      <c r="G25" s="297"/>
      <c r="H25" s="297"/>
      <c r="I25" s="50"/>
      <c r="K25" s="269" t="str">
        <f t="shared" ref="K25" si="120">IF(D25=0,"",$B$2-D25)</f>
        <v/>
      </c>
      <c r="L25" s="265">
        <f t="shared" ref="L25" si="121">IF((K25&gt;0)*AND(K25&lt;13),1,0)</f>
        <v>0</v>
      </c>
      <c r="M25" s="265">
        <f t="shared" ref="M25" si="122">IF((K25&gt;12)*AND(K25&lt;16),1,0)</f>
        <v>0</v>
      </c>
      <c r="N25" s="265">
        <f t="shared" ref="N25" si="123">IF((K25&gt;15)*AND(K25&lt;19),1,0)</f>
        <v>0</v>
      </c>
      <c r="O25" s="265">
        <f t="shared" ref="O25" si="124">IF((K25&gt;18)*AND(K25&lt;23),1,0)</f>
        <v>0</v>
      </c>
      <c r="P25" s="265">
        <f t="shared" ref="P25" si="125">IF((K25&gt;22)*AND(K25&lt;35),1,0)</f>
        <v>0</v>
      </c>
      <c r="Q25" s="265">
        <f t="shared" ref="Q25" si="126">IF((K25&gt;34)*AND(K25&lt;40),1,0)</f>
        <v>0</v>
      </c>
      <c r="R25" s="265">
        <f t="shared" ref="R25" si="127">IF((K25&gt;39)*AND(K25&lt;45),1,0)</f>
        <v>0</v>
      </c>
      <c r="S25" s="265">
        <f t="shared" ref="S25" si="128">IF((K25&gt;44)*AND(K25&lt;50),1,0)</f>
        <v>0</v>
      </c>
      <c r="T25" s="265">
        <f t="shared" ref="T25" si="129">IF((K25&gt;49)*AND(K25&lt;55),1,0)</f>
        <v>0</v>
      </c>
      <c r="U25" s="265">
        <f t="shared" ref="U25" si="130">IF((K25&gt;54)*AND(K25&lt;60),1,0)</f>
        <v>0</v>
      </c>
      <c r="V25" s="265">
        <f t="shared" ref="V25" si="131">IF((K25&gt;59)*AND(K25&lt;65),1,0)</f>
        <v>0</v>
      </c>
      <c r="W25" s="265">
        <f t="shared" ref="W25" si="132">IF((K25&gt;64)*AND(K25&lt;70),1,0)</f>
        <v>0</v>
      </c>
      <c r="X25" s="265">
        <f t="shared" ref="X25" si="133">IF((K25&gt;69)*AND(K25&lt;75),1,0)</f>
        <v>0</v>
      </c>
      <c r="Y25" s="267">
        <f t="shared" ref="Y25" si="134">IF(K25="",0,IF(K25&gt;74,1,0))</f>
        <v>0</v>
      </c>
    </row>
    <row r="26" spans="1:25" ht="18" customHeight="1" x14ac:dyDescent="0.2">
      <c r="A26" s="289"/>
      <c r="B26" s="55"/>
      <c r="C26" s="285"/>
      <c r="D26" s="291"/>
      <c r="E26" s="54"/>
      <c r="F26" s="286"/>
      <c r="G26" s="287"/>
      <c r="H26" s="287"/>
      <c r="I26" s="53"/>
      <c r="K26" s="273"/>
      <c r="L26" s="271"/>
      <c r="M26" s="271"/>
      <c r="N26" s="271"/>
      <c r="O26" s="271"/>
      <c r="P26" s="271"/>
      <c r="Q26" s="271"/>
      <c r="R26" s="271"/>
      <c r="S26" s="271"/>
      <c r="T26" s="271"/>
      <c r="U26" s="271"/>
      <c r="V26" s="271"/>
      <c r="W26" s="271"/>
      <c r="X26" s="271"/>
      <c r="Y26" s="272"/>
    </row>
    <row r="27" spans="1:25" ht="18" customHeight="1" x14ac:dyDescent="0.2">
      <c r="A27" s="288">
        <v>0</v>
      </c>
      <c r="B27" s="52"/>
      <c r="C27" s="284"/>
      <c r="D27" s="290"/>
      <c r="E27" s="51"/>
      <c r="F27" s="296"/>
      <c r="G27" s="297"/>
      <c r="H27" s="297"/>
      <c r="I27" s="50"/>
      <c r="K27" s="269" t="str">
        <f t="shared" ref="K27" si="135">IF(D27=0,"",$B$2-D27)</f>
        <v/>
      </c>
      <c r="L27" s="265">
        <f t="shared" ref="L27" si="136">IF((K27&gt;0)*AND(K27&lt;13),1,0)</f>
        <v>0</v>
      </c>
      <c r="M27" s="265">
        <f t="shared" ref="M27" si="137">IF((K27&gt;12)*AND(K27&lt;16),1,0)</f>
        <v>0</v>
      </c>
      <c r="N27" s="265">
        <f t="shared" ref="N27" si="138">IF((K27&gt;15)*AND(K27&lt;19),1,0)</f>
        <v>0</v>
      </c>
      <c r="O27" s="265">
        <f t="shared" ref="O27" si="139">IF((K27&gt;18)*AND(K27&lt;23),1,0)</f>
        <v>0</v>
      </c>
      <c r="P27" s="265">
        <f t="shared" ref="P27" si="140">IF((K27&gt;22)*AND(K27&lt;35),1,0)</f>
        <v>0</v>
      </c>
      <c r="Q27" s="265">
        <f t="shared" ref="Q27" si="141">IF((K27&gt;34)*AND(K27&lt;40),1,0)</f>
        <v>0</v>
      </c>
      <c r="R27" s="265">
        <f t="shared" ref="R27" si="142">IF((K27&gt;39)*AND(K27&lt;45),1,0)</f>
        <v>0</v>
      </c>
      <c r="S27" s="265">
        <f t="shared" ref="S27" si="143">IF((K27&gt;44)*AND(K27&lt;50),1,0)</f>
        <v>0</v>
      </c>
      <c r="T27" s="265">
        <f t="shared" ref="T27" si="144">IF((K27&gt;49)*AND(K27&lt;55),1,0)</f>
        <v>0</v>
      </c>
      <c r="U27" s="265">
        <f t="shared" ref="U27" si="145">IF((K27&gt;54)*AND(K27&lt;60),1,0)</f>
        <v>0</v>
      </c>
      <c r="V27" s="265">
        <f t="shared" ref="V27" si="146">IF((K27&gt;59)*AND(K27&lt;65),1,0)</f>
        <v>0</v>
      </c>
      <c r="W27" s="265">
        <f t="shared" ref="W27" si="147">IF((K27&gt;64)*AND(K27&lt;70),1,0)</f>
        <v>0</v>
      </c>
      <c r="X27" s="265">
        <f t="shared" ref="X27" si="148">IF((K27&gt;69)*AND(K27&lt;75),1,0)</f>
        <v>0</v>
      </c>
      <c r="Y27" s="267">
        <f t="shared" ref="Y27" si="149">IF(K27="",0,IF(K27&gt;74,1,0))</f>
        <v>0</v>
      </c>
    </row>
    <row r="28" spans="1:25" ht="18" customHeight="1" x14ac:dyDescent="0.2">
      <c r="A28" s="289"/>
      <c r="B28" s="55"/>
      <c r="C28" s="285"/>
      <c r="D28" s="291"/>
      <c r="E28" s="54"/>
      <c r="F28" s="286"/>
      <c r="G28" s="287"/>
      <c r="H28" s="287"/>
      <c r="I28" s="53"/>
      <c r="K28" s="273"/>
      <c r="L28" s="271"/>
      <c r="M28" s="271"/>
      <c r="N28" s="271"/>
      <c r="O28" s="271"/>
      <c r="P28" s="271"/>
      <c r="Q28" s="271"/>
      <c r="R28" s="271"/>
      <c r="S28" s="271"/>
      <c r="T28" s="271"/>
      <c r="U28" s="271"/>
      <c r="V28" s="271"/>
      <c r="W28" s="271"/>
      <c r="X28" s="271"/>
      <c r="Y28" s="272"/>
    </row>
    <row r="29" spans="1:25" ht="18" customHeight="1" x14ac:dyDescent="0.2">
      <c r="A29" s="288">
        <v>1</v>
      </c>
      <c r="B29" s="52"/>
      <c r="C29" s="284"/>
      <c r="D29" s="290"/>
      <c r="E29" s="51"/>
      <c r="F29" s="296"/>
      <c r="G29" s="297"/>
      <c r="H29" s="297"/>
      <c r="I29" s="50"/>
      <c r="K29" s="269" t="str">
        <f t="shared" ref="K29" si="150">IF(D29=0,"",$B$2-D29)</f>
        <v/>
      </c>
      <c r="L29" s="265">
        <f t="shared" ref="L29" si="151">IF((K29&gt;0)*AND(K29&lt;13),1,0)</f>
        <v>0</v>
      </c>
      <c r="M29" s="265">
        <f t="shared" ref="M29" si="152">IF((K29&gt;12)*AND(K29&lt;16),1,0)</f>
        <v>0</v>
      </c>
      <c r="N29" s="265">
        <f t="shared" ref="N29" si="153">IF((K29&gt;15)*AND(K29&lt;19),1,0)</f>
        <v>0</v>
      </c>
      <c r="O29" s="265">
        <f t="shared" ref="O29" si="154">IF((K29&gt;18)*AND(K29&lt;23),1,0)</f>
        <v>0</v>
      </c>
      <c r="P29" s="265">
        <f t="shared" ref="P29" si="155">IF((K29&gt;22)*AND(K29&lt;35),1,0)</f>
        <v>0</v>
      </c>
      <c r="Q29" s="265">
        <f t="shared" ref="Q29" si="156">IF((K29&gt;34)*AND(K29&lt;40),1,0)</f>
        <v>0</v>
      </c>
      <c r="R29" s="265">
        <f t="shared" ref="R29" si="157">IF((K29&gt;39)*AND(K29&lt;45),1,0)</f>
        <v>0</v>
      </c>
      <c r="S29" s="265">
        <f t="shared" ref="S29" si="158">IF((K29&gt;44)*AND(K29&lt;50),1,0)</f>
        <v>0</v>
      </c>
      <c r="T29" s="265">
        <f t="shared" ref="T29" si="159">IF((K29&gt;49)*AND(K29&lt;55),1,0)</f>
        <v>0</v>
      </c>
      <c r="U29" s="265">
        <f t="shared" ref="U29" si="160">IF((K29&gt;54)*AND(K29&lt;60),1,0)</f>
        <v>0</v>
      </c>
      <c r="V29" s="265">
        <f t="shared" ref="V29" si="161">IF((K29&gt;59)*AND(K29&lt;65),1,0)</f>
        <v>0</v>
      </c>
      <c r="W29" s="265">
        <f t="shared" ref="W29" si="162">IF((K29&gt;64)*AND(K29&lt;70),1,0)</f>
        <v>0</v>
      </c>
      <c r="X29" s="265">
        <f t="shared" ref="X29" si="163">IF((K29&gt;69)*AND(K29&lt;75),1,0)</f>
        <v>0</v>
      </c>
      <c r="Y29" s="267">
        <f t="shared" ref="Y29" si="164">IF(K29="",0,IF(K29&gt;74,1,0))</f>
        <v>0</v>
      </c>
    </row>
    <row r="30" spans="1:25" ht="18" customHeight="1" x14ac:dyDescent="0.2">
      <c r="A30" s="289"/>
      <c r="B30" s="55"/>
      <c r="C30" s="285"/>
      <c r="D30" s="291"/>
      <c r="E30" s="54"/>
      <c r="F30" s="286"/>
      <c r="G30" s="287"/>
      <c r="H30" s="287"/>
      <c r="I30" s="53"/>
      <c r="K30" s="273"/>
      <c r="L30" s="271"/>
      <c r="M30" s="271"/>
      <c r="N30" s="271"/>
      <c r="O30" s="271"/>
      <c r="P30" s="271"/>
      <c r="Q30" s="271"/>
      <c r="R30" s="271"/>
      <c r="S30" s="271"/>
      <c r="T30" s="271"/>
      <c r="U30" s="271"/>
      <c r="V30" s="271"/>
      <c r="W30" s="271"/>
      <c r="X30" s="271"/>
      <c r="Y30" s="272"/>
    </row>
    <row r="31" spans="1:25" ht="18" customHeight="1" x14ac:dyDescent="0.2">
      <c r="A31" s="288">
        <v>2</v>
      </c>
      <c r="B31" s="52"/>
      <c r="C31" s="284"/>
      <c r="D31" s="290"/>
      <c r="E31" s="51"/>
      <c r="F31" s="296"/>
      <c r="G31" s="297"/>
      <c r="H31" s="297"/>
      <c r="I31" s="50"/>
      <c r="K31" s="269" t="str">
        <f t="shared" ref="K31" si="165">IF(D31=0,"",$B$2-D31)</f>
        <v/>
      </c>
      <c r="L31" s="265">
        <f t="shared" ref="L31" si="166">IF((K31&gt;0)*AND(K31&lt;13),1,0)</f>
        <v>0</v>
      </c>
      <c r="M31" s="265">
        <f t="shared" ref="M31" si="167">IF((K31&gt;12)*AND(K31&lt;16),1,0)</f>
        <v>0</v>
      </c>
      <c r="N31" s="265">
        <f t="shared" ref="N31" si="168">IF((K31&gt;15)*AND(K31&lt;19),1,0)</f>
        <v>0</v>
      </c>
      <c r="O31" s="265">
        <f t="shared" ref="O31" si="169">IF((K31&gt;18)*AND(K31&lt;23),1,0)</f>
        <v>0</v>
      </c>
      <c r="P31" s="265">
        <f t="shared" ref="P31" si="170">IF((K31&gt;22)*AND(K31&lt;35),1,0)</f>
        <v>0</v>
      </c>
      <c r="Q31" s="265">
        <f t="shared" ref="Q31" si="171">IF((K31&gt;34)*AND(K31&lt;40),1,0)</f>
        <v>0</v>
      </c>
      <c r="R31" s="265">
        <f t="shared" ref="R31" si="172">IF((K31&gt;39)*AND(K31&lt;45),1,0)</f>
        <v>0</v>
      </c>
      <c r="S31" s="265">
        <f t="shared" ref="S31" si="173">IF((K31&gt;44)*AND(K31&lt;50),1,0)</f>
        <v>0</v>
      </c>
      <c r="T31" s="265">
        <f t="shared" ref="T31" si="174">IF((K31&gt;49)*AND(K31&lt;55),1,0)</f>
        <v>0</v>
      </c>
      <c r="U31" s="265">
        <f t="shared" ref="U31" si="175">IF((K31&gt;54)*AND(K31&lt;60),1,0)</f>
        <v>0</v>
      </c>
      <c r="V31" s="265">
        <f t="shared" ref="V31" si="176">IF((K31&gt;59)*AND(K31&lt;65),1,0)</f>
        <v>0</v>
      </c>
      <c r="W31" s="265">
        <f t="shared" ref="W31" si="177">IF((K31&gt;64)*AND(K31&lt;70),1,0)</f>
        <v>0</v>
      </c>
      <c r="X31" s="265">
        <f t="shared" ref="X31" si="178">IF((K31&gt;69)*AND(K31&lt;75),1,0)</f>
        <v>0</v>
      </c>
      <c r="Y31" s="267">
        <f t="shared" ref="Y31" si="179">IF(K31="",0,IF(K31&gt;74,1,0))</f>
        <v>0</v>
      </c>
    </row>
    <row r="32" spans="1:25" ht="18" customHeight="1" x14ac:dyDescent="0.2">
      <c r="A32" s="289"/>
      <c r="B32" s="55"/>
      <c r="C32" s="285"/>
      <c r="D32" s="291"/>
      <c r="E32" s="54"/>
      <c r="F32" s="286"/>
      <c r="G32" s="287"/>
      <c r="H32" s="287"/>
      <c r="I32" s="53"/>
      <c r="K32" s="273"/>
      <c r="L32" s="271"/>
      <c r="M32" s="271"/>
      <c r="N32" s="271"/>
      <c r="O32" s="271"/>
      <c r="P32" s="271"/>
      <c r="Q32" s="271"/>
      <c r="R32" s="271"/>
      <c r="S32" s="271"/>
      <c r="T32" s="271"/>
      <c r="U32" s="271"/>
      <c r="V32" s="271"/>
      <c r="W32" s="271"/>
      <c r="X32" s="271"/>
      <c r="Y32" s="272"/>
    </row>
    <row r="33" spans="1:25" ht="18" customHeight="1" x14ac:dyDescent="0.2">
      <c r="A33" s="288">
        <v>3</v>
      </c>
      <c r="B33" s="52"/>
      <c r="C33" s="284"/>
      <c r="D33" s="290"/>
      <c r="E33" s="51"/>
      <c r="F33" s="296"/>
      <c r="G33" s="297"/>
      <c r="H33" s="297"/>
      <c r="I33" s="50"/>
      <c r="K33" s="269" t="str">
        <f t="shared" ref="K33" si="180">IF(D33=0,"",$B$2-D33)</f>
        <v/>
      </c>
      <c r="L33" s="265">
        <f t="shared" ref="L33" si="181">IF((K33&gt;0)*AND(K33&lt;13),1,0)</f>
        <v>0</v>
      </c>
      <c r="M33" s="265">
        <f t="shared" ref="M33" si="182">IF((K33&gt;12)*AND(K33&lt;16),1,0)</f>
        <v>0</v>
      </c>
      <c r="N33" s="265">
        <f t="shared" ref="N33" si="183">IF((K33&gt;15)*AND(K33&lt;19),1,0)</f>
        <v>0</v>
      </c>
      <c r="O33" s="265">
        <f t="shared" ref="O33" si="184">IF((K33&gt;18)*AND(K33&lt;23),1,0)</f>
        <v>0</v>
      </c>
      <c r="P33" s="265">
        <f t="shared" ref="P33" si="185">IF((K33&gt;22)*AND(K33&lt;35),1,0)</f>
        <v>0</v>
      </c>
      <c r="Q33" s="265">
        <f t="shared" ref="Q33" si="186">IF((K33&gt;34)*AND(K33&lt;40),1,0)</f>
        <v>0</v>
      </c>
      <c r="R33" s="265">
        <f t="shared" ref="R33" si="187">IF((K33&gt;39)*AND(K33&lt;45),1,0)</f>
        <v>0</v>
      </c>
      <c r="S33" s="265">
        <f t="shared" ref="S33" si="188">IF((K33&gt;44)*AND(K33&lt;50),1,0)</f>
        <v>0</v>
      </c>
      <c r="T33" s="265">
        <f t="shared" ref="T33" si="189">IF((K33&gt;49)*AND(K33&lt;55),1,0)</f>
        <v>0</v>
      </c>
      <c r="U33" s="265">
        <f t="shared" ref="U33" si="190">IF((K33&gt;54)*AND(K33&lt;60),1,0)</f>
        <v>0</v>
      </c>
      <c r="V33" s="265">
        <f t="shared" ref="V33" si="191">IF((K33&gt;59)*AND(K33&lt;65),1,0)</f>
        <v>0</v>
      </c>
      <c r="W33" s="265">
        <f t="shared" ref="W33" si="192">IF((K33&gt;64)*AND(K33&lt;70),1,0)</f>
        <v>0</v>
      </c>
      <c r="X33" s="265">
        <f t="shared" ref="X33" si="193">IF((K33&gt;69)*AND(K33&lt;75),1,0)</f>
        <v>0</v>
      </c>
      <c r="Y33" s="267">
        <f t="shared" ref="Y33" si="194">IF(K33="",0,IF(K33&gt;74,1,0))</f>
        <v>0</v>
      </c>
    </row>
    <row r="34" spans="1:25" ht="18" customHeight="1" x14ac:dyDescent="0.2">
      <c r="A34" s="289"/>
      <c r="B34" s="55"/>
      <c r="C34" s="285"/>
      <c r="D34" s="291"/>
      <c r="E34" s="54"/>
      <c r="F34" s="286"/>
      <c r="G34" s="287"/>
      <c r="H34" s="287"/>
      <c r="I34" s="53"/>
      <c r="K34" s="273"/>
      <c r="L34" s="271"/>
      <c r="M34" s="271"/>
      <c r="N34" s="271"/>
      <c r="O34" s="271"/>
      <c r="P34" s="271"/>
      <c r="Q34" s="271"/>
      <c r="R34" s="271"/>
      <c r="S34" s="271"/>
      <c r="T34" s="271"/>
      <c r="U34" s="271"/>
      <c r="V34" s="271"/>
      <c r="W34" s="271"/>
      <c r="X34" s="271"/>
      <c r="Y34" s="272"/>
    </row>
    <row r="35" spans="1:25" ht="18" customHeight="1" x14ac:dyDescent="0.2">
      <c r="A35" s="288">
        <v>4</v>
      </c>
      <c r="B35" s="52"/>
      <c r="C35" s="284"/>
      <c r="D35" s="290"/>
      <c r="E35" s="51"/>
      <c r="F35" s="296"/>
      <c r="G35" s="297"/>
      <c r="H35" s="297"/>
      <c r="I35" s="50"/>
      <c r="K35" s="269" t="str">
        <f t="shared" ref="K35" si="195">IF(D35=0,"",$B$2-D35)</f>
        <v/>
      </c>
      <c r="L35" s="265">
        <f t="shared" ref="L35" si="196">IF((K35&gt;0)*AND(K35&lt;13),1,0)</f>
        <v>0</v>
      </c>
      <c r="M35" s="265">
        <f t="shared" ref="M35" si="197">IF((K35&gt;12)*AND(K35&lt;16),1,0)</f>
        <v>0</v>
      </c>
      <c r="N35" s="265">
        <f t="shared" ref="N35" si="198">IF((K35&gt;15)*AND(K35&lt;19),1,0)</f>
        <v>0</v>
      </c>
      <c r="O35" s="265">
        <f t="shared" ref="O35" si="199">IF((K35&gt;18)*AND(K35&lt;23),1,0)</f>
        <v>0</v>
      </c>
      <c r="P35" s="265">
        <f t="shared" ref="P35" si="200">IF((K35&gt;22)*AND(K35&lt;35),1,0)</f>
        <v>0</v>
      </c>
      <c r="Q35" s="265">
        <f t="shared" ref="Q35" si="201">IF((K35&gt;34)*AND(K35&lt;40),1,0)</f>
        <v>0</v>
      </c>
      <c r="R35" s="265">
        <f t="shared" ref="R35" si="202">IF((K35&gt;39)*AND(K35&lt;45),1,0)</f>
        <v>0</v>
      </c>
      <c r="S35" s="265">
        <f t="shared" ref="S35" si="203">IF((K35&gt;44)*AND(K35&lt;50),1,0)</f>
        <v>0</v>
      </c>
      <c r="T35" s="265">
        <f t="shared" ref="T35" si="204">IF((K35&gt;49)*AND(K35&lt;55),1,0)</f>
        <v>0</v>
      </c>
      <c r="U35" s="265">
        <f t="shared" ref="U35" si="205">IF((K35&gt;54)*AND(K35&lt;60),1,0)</f>
        <v>0</v>
      </c>
      <c r="V35" s="265">
        <f t="shared" ref="V35" si="206">IF((K35&gt;59)*AND(K35&lt;65),1,0)</f>
        <v>0</v>
      </c>
      <c r="W35" s="265">
        <f t="shared" ref="W35" si="207">IF((K35&gt;64)*AND(K35&lt;70),1,0)</f>
        <v>0</v>
      </c>
      <c r="X35" s="265">
        <f t="shared" ref="X35" si="208">IF((K35&gt;69)*AND(K35&lt;75),1,0)</f>
        <v>0</v>
      </c>
      <c r="Y35" s="267">
        <f t="shared" ref="Y35" si="209">IF(K35="",0,IF(K35&gt;74,1,0))</f>
        <v>0</v>
      </c>
    </row>
    <row r="36" spans="1:25" ht="18" customHeight="1" x14ac:dyDescent="0.2">
      <c r="A36" s="289"/>
      <c r="B36" s="55"/>
      <c r="C36" s="285"/>
      <c r="D36" s="291"/>
      <c r="E36" s="54"/>
      <c r="F36" s="286"/>
      <c r="G36" s="287"/>
      <c r="H36" s="287"/>
      <c r="I36" s="53"/>
      <c r="K36" s="273"/>
      <c r="L36" s="271"/>
      <c r="M36" s="271"/>
      <c r="N36" s="271"/>
      <c r="O36" s="271"/>
      <c r="P36" s="271"/>
      <c r="Q36" s="271"/>
      <c r="R36" s="271"/>
      <c r="S36" s="271"/>
      <c r="T36" s="271"/>
      <c r="U36" s="271"/>
      <c r="V36" s="271"/>
      <c r="W36" s="271"/>
      <c r="X36" s="271"/>
      <c r="Y36" s="272"/>
    </row>
    <row r="37" spans="1:25" ht="18" customHeight="1" x14ac:dyDescent="0.2">
      <c r="A37" s="288">
        <v>5</v>
      </c>
      <c r="B37" s="52"/>
      <c r="C37" s="284"/>
      <c r="D37" s="290"/>
      <c r="E37" s="51"/>
      <c r="F37" s="296"/>
      <c r="G37" s="297"/>
      <c r="H37" s="297"/>
      <c r="I37" s="50"/>
      <c r="K37" s="269" t="str">
        <f t="shared" ref="K37" si="210">IF(D37=0,"",$B$2-D37)</f>
        <v/>
      </c>
      <c r="L37" s="265">
        <f t="shared" ref="L37" si="211">IF((K37&gt;0)*AND(K37&lt;13),1,0)</f>
        <v>0</v>
      </c>
      <c r="M37" s="265">
        <f t="shared" ref="M37" si="212">IF((K37&gt;12)*AND(K37&lt;16),1,0)</f>
        <v>0</v>
      </c>
      <c r="N37" s="265">
        <f t="shared" ref="N37" si="213">IF((K37&gt;15)*AND(K37&lt;19),1,0)</f>
        <v>0</v>
      </c>
      <c r="O37" s="265">
        <f t="shared" ref="O37" si="214">IF((K37&gt;18)*AND(K37&lt;23),1,0)</f>
        <v>0</v>
      </c>
      <c r="P37" s="265">
        <f t="shared" ref="P37" si="215">IF((K37&gt;22)*AND(K37&lt;35),1,0)</f>
        <v>0</v>
      </c>
      <c r="Q37" s="265">
        <f t="shared" ref="Q37" si="216">IF((K37&gt;34)*AND(K37&lt;40),1,0)</f>
        <v>0</v>
      </c>
      <c r="R37" s="265">
        <f t="shared" ref="R37" si="217">IF((K37&gt;39)*AND(K37&lt;45),1,0)</f>
        <v>0</v>
      </c>
      <c r="S37" s="265">
        <f t="shared" ref="S37" si="218">IF((K37&gt;44)*AND(K37&lt;50),1,0)</f>
        <v>0</v>
      </c>
      <c r="T37" s="265">
        <f t="shared" ref="T37" si="219">IF((K37&gt;49)*AND(K37&lt;55),1,0)</f>
        <v>0</v>
      </c>
      <c r="U37" s="265">
        <f t="shared" ref="U37" si="220">IF((K37&gt;54)*AND(K37&lt;60),1,0)</f>
        <v>0</v>
      </c>
      <c r="V37" s="265">
        <f t="shared" ref="V37" si="221">IF((K37&gt;59)*AND(K37&lt;65),1,0)</f>
        <v>0</v>
      </c>
      <c r="W37" s="265">
        <f t="shared" ref="W37" si="222">IF((K37&gt;64)*AND(K37&lt;70),1,0)</f>
        <v>0</v>
      </c>
      <c r="X37" s="265">
        <f t="shared" ref="X37" si="223">IF((K37&gt;69)*AND(K37&lt;75),1,0)</f>
        <v>0</v>
      </c>
      <c r="Y37" s="267">
        <f t="shared" ref="Y37" si="224">IF(K37="",0,IF(K37&gt;74,1,0))</f>
        <v>0</v>
      </c>
    </row>
    <row r="38" spans="1:25" ht="18" customHeight="1" x14ac:dyDescent="0.2">
      <c r="A38" s="289"/>
      <c r="B38" s="55"/>
      <c r="C38" s="285"/>
      <c r="D38" s="291"/>
      <c r="E38" s="54"/>
      <c r="F38" s="286"/>
      <c r="G38" s="287"/>
      <c r="H38" s="287"/>
      <c r="I38" s="53"/>
      <c r="K38" s="273"/>
      <c r="L38" s="271"/>
      <c r="M38" s="271"/>
      <c r="N38" s="271"/>
      <c r="O38" s="271"/>
      <c r="P38" s="271"/>
      <c r="Q38" s="271"/>
      <c r="R38" s="271"/>
      <c r="S38" s="271"/>
      <c r="T38" s="271"/>
      <c r="U38" s="271"/>
      <c r="V38" s="271"/>
      <c r="W38" s="271"/>
      <c r="X38" s="271"/>
      <c r="Y38" s="272"/>
    </row>
    <row r="39" spans="1:25" ht="18" customHeight="1" x14ac:dyDescent="0.2">
      <c r="A39" s="288">
        <v>6</v>
      </c>
      <c r="B39" s="52"/>
      <c r="C39" s="284"/>
      <c r="D39" s="290"/>
      <c r="E39" s="51"/>
      <c r="F39" s="296"/>
      <c r="G39" s="297"/>
      <c r="H39" s="297"/>
      <c r="I39" s="50"/>
      <c r="K39" s="269" t="str">
        <f t="shared" ref="K39" si="225">IF(D39=0,"",$B$2-D39)</f>
        <v/>
      </c>
      <c r="L39" s="265">
        <f t="shared" ref="L39" si="226">IF((K39&gt;0)*AND(K39&lt;13),1,0)</f>
        <v>0</v>
      </c>
      <c r="M39" s="265">
        <f t="shared" ref="M39" si="227">IF((K39&gt;12)*AND(K39&lt;16),1,0)</f>
        <v>0</v>
      </c>
      <c r="N39" s="265">
        <f t="shared" ref="N39" si="228">IF((K39&gt;15)*AND(K39&lt;19),1,0)</f>
        <v>0</v>
      </c>
      <c r="O39" s="265">
        <f t="shared" ref="O39" si="229">IF((K39&gt;18)*AND(K39&lt;23),1,0)</f>
        <v>0</v>
      </c>
      <c r="P39" s="265">
        <f t="shared" ref="P39" si="230">IF((K39&gt;22)*AND(K39&lt;35),1,0)</f>
        <v>0</v>
      </c>
      <c r="Q39" s="265">
        <f t="shared" ref="Q39" si="231">IF((K39&gt;34)*AND(K39&lt;40),1,0)</f>
        <v>0</v>
      </c>
      <c r="R39" s="265">
        <f t="shared" ref="R39" si="232">IF((K39&gt;39)*AND(K39&lt;45),1,0)</f>
        <v>0</v>
      </c>
      <c r="S39" s="265">
        <f t="shared" ref="S39" si="233">IF((K39&gt;44)*AND(K39&lt;50),1,0)</f>
        <v>0</v>
      </c>
      <c r="T39" s="265">
        <f t="shared" ref="T39" si="234">IF((K39&gt;49)*AND(K39&lt;55),1,0)</f>
        <v>0</v>
      </c>
      <c r="U39" s="265">
        <f t="shared" ref="U39" si="235">IF((K39&gt;54)*AND(K39&lt;60),1,0)</f>
        <v>0</v>
      </c>
      <c r="V39" s="265">
        <f t="shared" ref="V39" si="236">IF((K39&gt;59)*AND(K39&lt;65),1,0)</f>
        <v>0</v>
      </c>
      <c r="W39" s="265">
        <f t="shared" ref="W39" si="237">IF((K39&gt;64)*AND(K39&lt;70),1,0)</f>
        <v>0</v>
      </c>
      <c r="X39" s="265">
        <f t="shared" ref="X39" si="238">IF((K39&gt;69)*AND(K39&lt;75),1,0)</f>
        <v>0</v>
      </c>
      <c r="Y39" s="267">
        <f t="shared" ref="Y39" si="239">IF(K39="",0,IF(K39&gt;74,1,0))</f>
        <v>0</v>
      </c>
    </row>
    <row r="40" spans="1:25" ht="18" customHeight="1" x14ac:dyDescent="0.2">
      <c r="A40" s="289"/>
      <c r="B40" s="55"/>
      <c r="C40" s="285"/>
      <c r="D40" s="291"/>
      <c r="E40" s="54"/>
      <c r="F40" s="286"/>
      <c r="G40" s="287"/>
      <c r="H40" s="287"/>
      <c r="I40" s="53"/>
      <c r="K40" s="273"/>
      <c r="L40" s="271"/>
      <c r="M40" s="271"/>
      <c r="N40" s="271"/>
      <c r="O40" s="271"/>
      <c r="P40" s="271"/>
      <c r="Q40" s="271"/>
      <c r="R40" s="271"/>
      <c r="S40" s="271"/>
      <c r="T40" s="271"/>
      <c r="U40" s="271"/>
      <c r="V40" s="271"/>
      <c r="W40" s="271"/>
      <c r="X40" s="271"/>
      <c r="Y40" s="272"/>
    </row>
    <row r="41" spans="1:25" ht="18" customHeight="1" x14ac:dyDescent="0.2">
      <c r="A41" s="288">
        <v>7</v>
      </c>
      <c r="B41" s="52"/>
      <c r="C41" s="284"/>
      <c r="D41" s="290"/>
      <c r="E41" s="51"/>
      <c r="F41" s="296"/>
      <c r="G41" s="297"/>
      <c r="H41" s="297"/>
      <c r="I41" s="50"/>
      <c r="K41" s="269" t="str">
        <f t="shared" ref="K41" si="240">IF(D41=0,"",$B$2-D41)</f>
        <v/>
      </c>
      <c r="L41" s="265">
        <f t="shared" ref="L41" si="241">IF((K41&gt;0)*AND(K41&lt;13),1,0)</f>
        <v>0</v>
      </c>
      <c r="M41" s="265">
        <f t="shared" ref="M41" si="242">IF((K41&gt;12)*AND(K41&lt;16),1,0)</f>
        <v>0</v>
      </c>
      <c r="N41" s="265">
        <f t="shared" ref="N41" si="243">IF((K41&gt;15)*AND(K41&lt;19),1,0)</f>
        <v>0</v>
      </c>
      <c r="O41" s="265">
        <f t="shared" ref="O41" si="244">IF((K41&gt;18)*AND(K41&lt;23),1,0)</f>
        <v>0</v>
      </c>
      <c r="P41" s="265">
        <f t="shared" ref="P41" si="245">IF((K41&gt;22)*AND(K41&lt;35),1,0)</f>
        <v>0</v>
      </c>
      <c r="Q41" s="265">
        <f t="shared" ref="Q41" si="246">IF((K41&gt;34)*AND(K41&lt;40),1,0)</f>
        <v>0</v>
      </c>
      <c r="R41" s="265">
        <f t="shared" ref="R41" si="247">IF((K41&gt;39)*AND(K41&lt;45),1,0)</f>
        <v>0</v>
      </c>
      <c r="S41" s="265">
        <f t="shared" ref="S41" si="248">IF((K41&gt;44)*AND(K41&lt;50),1,0)</f>
        <v>0</v>
      </c>
      <c r="T41" s="265">
        <f t="shared" ref="T41" si="249">IF((K41&gt;49)*AND(K41&lt;55),1,0)</f>
        <v>0</v>
      </c>
      <c r="U41" s="265">
        <f t="shared" ref="U41" si="250">IF((K41&gt;54)*AND(K41&lt;60),1,0)</f>
        <v>0</v>
      </c>
      <c r="V41" s="265">
        <f t="shared" ref="V41" si="251">IF((K41&gt;59)*AND(K41&lt;65),1,0)</f>
        <v>0</v>
      </c>
      <c r="W41" s="265">
        <f t="shared" ref="W41" si="252">IF((K41&gt;64)*AND(K41&lt;70),1,0)</f>
        <v>0</v>
      </c>
      <c r="X41" s="265">
        <f t="shared" ref="X41" si="253">IF((K41&gt;69)*AND(K41&lt;75),1,0)</f>
        <v>0</v>
      </c>
      <c r="Y41" s="267">
        <f t="shared" ref="Y41" si="254">IF(K41="",0,IF(K41&gt;74,1,0))</f>
        <v>0</v>
      </c>
    </row>
    <row r="42" spans="1:25" ht="18" customHeight="1" x14ac:dyDescent="0.2">
      <c r="A42" s="289"/>
      <c r="B42" s="55"/>
      <c r="C42" s="285"/>
      <c r="D42" s="291"/>
      <c r="E42" s="54"/>
      <c r="F42" s="286"/>
      <c r="G42" s="287"/>
      <c r="H42" s="287"/>
      <c r="I42" s="53"/>
      <c r="K42" s="273"/>
      <c r="L42" s="271"/>
      <c r="M42" s="271"/>
      <c r="N42" s="271"/>
      <c r="O42" s="271"/>
      <c r="P42" s="271"/>
      <c r="Q42" s="271"/>
      <c r="R42" s="271"/>
      <c r="S42" s="271"/>
      <c r="T42" s="271"/>
      <c r="U42" s="271"/>
      <c r="V42" s="271"/>
      <c r="W42" s="271"/>
      <c r="X42" s="271"/>
      <c r="Y42" s="272"/>
    </row>
    <row r="43" spans="1:25" ht="18" customHeight="1" x14ac:dyDescent="0.2">
      <c r="A43" s="288">
        <v>8</v>
      </c>
      <c r="B43" s="52"/>
      <c r="C43" s="284"/>
      <c r="D43" s="290"/>
      <c r="E43" s="51"/>
      <c r="F43" s="296"/>
      <c r="G43" s="297"/>
      <c r="H43" s="297"/>
      <c r="I43" s="50"/>
      <c r="K43" s="269" t="str">
        <f t="shared" ref="K43" si="255">IF(D43=0,"",$B$2-D43)</f>
        <v/>
      </c>
      <c r="L43" s="265">
        <f t="shared" ref="L43" si="256">IF((K43&gt;0)*AND(K43&lt;13),1,0)</f>
        <v>0</v>
      </c>
      <c r="M43" s="265">
        <f t="shared" ref="M43" si="257">IF((K43&gt;12)*AND(K43&lt;16),1,0)</f>
        <v>0</v>
      </c>
      <c r="N43" s="265">
        <f t="shared" ref="N43" si="258">IF((K43&gt;15)*AND(K43&lt;19),1,0)</f>
        <v>0</v>
      </c>
      <c r="O43" s="265">
        <f t="shared" ref="O43" si="259">IF((K43&gt;18)*AND(K43&lt;23),1,0)</f>
        <v>0</v>
      </c>
      <c r="P43" s="265">
        <f t="shared" ref="P43" si="260">IF((K43&gt;22)*AND(K43&lt;35),1,0)</f>
        <v>0</v>
      </c>
      <c r="Q43" s="265">
        <f t="shared" ref="Q43" si="261">IF((K43&gt;34)*AND(K43&lt;40),1,0)</f>
        <v>0</v>
      </c>
      <c r="R43" s="265">
        <f t="shared" ref="R43" si="262">IF((K43&gt;39)*AND(K43&lt;45),1,0)</f>
        <v>0</v>
      </c>
      <c r="S43" s="265">
        <f t="shared" ref="S43" si="263">IF((K43&gt;44)*AND(K43&lt;50),1,0)</f>
        <v>0</v>
      </c>
      <c r="T43" s="265">
        <f t="shared" ref="T43" si="264">IF((K43&gt;49)*AND(K43&lt;55),1,0)</f>
        <v>0</v>
      </c>
      <c r="U43" s="265">
        <f t="shared" ref="U43" si="265">IF((K43&gt;54)*AND(K43&lt;60),1,0)</f>
        <v>0</v>
      </c>
      <c r="V43" s="265">
        <f t="shared" ref="V43" si="266">IF((K43&gt;59)*AND(K43&lt;65),1,0)</f>
        <v>0</v>
      </c>
      <c r="W43" s="265">
        <f t="shared" ref="W43" si="267">IF((K43&gt;64)*AND(K43&lt;70),1,0)</f>
        <v>0</v>
      </c>
      <c r="X43" s="265">
        <f t="shared" ref="X43" si="268">IF((K43&gt;69)*AND(K43&lt;75),1,0)</f>
        <v>0</v>
      </c>
      <c r="Y43" s="267">
        <f t="shared" ref="Y43" si="269">IF(K43="",0,IF(K43&gt;74,1,0))</f>
        <v>0</v>
      </c>
    </row>
    <row r="44" spans="1:25" ht="18" customHeight="1" x14ac:dyDescent="0.2">
      <c r="A44" s="289"/>
      <c r="B44" s="55"/>
      <c r="C44" s="285"/>
      <c r="D44" s="291"/>
      <c r="E44" s="54"/>
      <c r="F44" s="286"/>
      <c r="G44" s="287"/>
      <c r="H44" s="287"/>
      <c r="I44" s="53"/>
      <c r="K44" s="273"/>
      <c r="L44" s="271"/>
      <c r="M44" s="271"/>
      <c r="N44" s="271"/>
      <c r="O44" s="271"/>
      <c r="P44" s="271"/>
      <c r="Q44" s="271"/>
      <c r="R44" s="271"/>
      <c r="S44" s="271"/>
      <c r="T44" s="271"/>
      <c r="U44" s="271"/>
      <c r="V44" s="271"/>
      <c r="W44" s="271"/>
      <c r="X44" s="271"/>
      <c r="Y44" s="272"/>
    </row>
    <row r="45" spans="1:25" ht="18" customHeight="1" x14ac:dyDescent="0.2">
      <c r="A45" s="288">
        <v>9</v>
      </c>
      <c r="B45" s="52"/>
      <c r="C45" s="284"/>
      <c r="D45" s="290"/>
      <c r="E45" s="51"/>
      <c r="F45" s="296"/>
      <c r="G45" s="297"/>
      <c r="H45" s="297"/>
      <c r="I45" s="50"/>
      <c r="K45" s="269" t="str">
        <f t="shared" ref="K45" si="270">IF(D45=0,"",$B$2-D45)</f>
        <v/>
      </c>
      <c r="L45" s="265">
        <f t="shared" ref="L45" si="271">IF((K45&gt;0)*AND(K45&lt;13),1,0)</f>
        <v>0</v>
      </c>
      <c r="M45" s="265">
        <f t="shared" ref="M45" si="272">IF((K45&gt;12)*AND(K45&lt;16),1,0)</f>
        <v>0</v>
      </c>
      <c r="N45" s="265">
        <f t="shared" ref="N45" si="273">IF((K45&gt;15)*AND(K45&lt;19),1,0)</f>
        <v>0</v>
      </c>
      <c r="O45" s="265">
        <f t="shared" ref="O45" si="274">IF((K45&gt;18)*AND(K45&lt;23),1,0)</f>
        <v>0</v>
      </c>
      <c r="P45" s="265">
        <f t="shared" ref="P45" si="275">IF((K45&gt;22)*AND(K45&lt;35),1,0)</f>
        <v>0</v>
      </c>
      <c r="Q45" s="265">
        <f t="shared" ref="Q45" si="276">IF((K45&gt;34)*AND(K45&lt;40),1,0)</f>
        <v>0</v>
      </c>
      <c r="R45" s="265">
        <f t="shared" ref="R45" si="277">IF((K45&gt;39)*AND(K45&lt;45),1,0)</f>
        <v>0</v>
      </c>
      <c r="S45" s="265">
        <f t="shared" ref="S45" si="278">IF((K45&gt;44)*AND(K45&lt;50),1,0)</f>
        <v>0</v>
      </c>
      <c r="T45" s="265">
        <f t="shared" ref="T45" si="279">IF((K45&gt;49)*AND(K45&lt;55),1,0)</f>
        <v>0</v>
      </c>
      <c r="U45" s="265">
        <f t="shared" ref="U45" si="280">IF((K45&gt;54)*AND(K45&lt;60),1,0)</f>
        <v>0</v>
      </c>
      <c r="V45" s="265">
        <f t="shared" ref="V45" si="281">IF((K45&gt;59)*AND(K45&lt;65),1,0)</f>
        <v>0</v>
      </c>
      <c r="W45" s="265">
        <f t="shared" ref="W45" si="282">IF((K45&gt;64)*AND(K45&lt;70),1,0)</f>
        <v>0</v>
      </c>
      <c r="X45" s="265">
        <f t="shared" ref="X45" si="283">IF((K45&gt;69)*AND(K45&lt;75),1,0)</f>
        <v>0</v>
      </c>
      <c r="Y45" s="267">
        <f t="shared" ref="Y45" si="284">IF(K45="",0,IF(K45&gt;74,1,0))</f>
        <v>0</v>
      </c>
    </row>
    <row r="46" spans="1:25" ht="18" customHeight="1" x14ac:dyDescent="0.2">
      <c r="A46" s="289"/>
      <c r="B46" s="55"/>
      <c r="C46" s="285"/>
      <c r="D46" s="291"/>
      <c r="E46" s="54"/>
      <c r="F46" s="286"/>
      <c r="G46" s="287"/>
      <c r="H46" s="287"/>
      <c r="I46" s="53"/>
      <c r="K46" s="273"/>
      <c r="L46" s="271"/>
      <c r="M46" s="271"/>
      <c r="N46" s="271"/>
      <c r="O46" s="271"/>
      <c r="P46" s="271"/>
      <c r="Q46" s="271"/>
      <c r="R46" s="271"/>
      <c r="S46" s="271"/>
      <c r="T46" s="271"/>
      <c r="U46" s="271"/>
      <c r="V46" s="271"/>
      <c r="W46" s="271"/>
      <c r="X46" s="271"/>
      <c r="Y46" s="272"/>
    </row>
    <row r="47" spans="1:25" ht="18" customHeight="1" x14ac:dyDescent="0.2">
      <c r="A47" s="288">
        <v>0</v>
      </c>
      <c r="B47" s="52"/>
      <c r="C47" s="284"/>
      <c r="D47" s="290"/>
      <c r="E47" s="51"/>
      <c r="F47" s="296"/>
      <c r="G47" s="297"/>
      <c r="H47" s="297"/>
      <c r="I47" s="50"/>
      <c r="K47" s="269" t="str">
        <f t="shared" ref="K47" si="285">IF(D47=0,"",$B$2-D47)</f>
        <v/>
      </c>
      <c r="L47" s="265">
        <f t="shared" ref="L47" si="286">IF((K47&gt;0)*AND(K47&lt;13),1,0)</f>
        <v>0</v>
      </c>
      <c r="M47" s="265">
        <f t="shared" ref="M47" si="287">IF((K47&gt;12)*AND(K47&lt;16),1,0)</f>
        <v>0</v>
      </c>
      <c r="N47" s="265">
        <f t="shared" ref="N47" si="288">IF((K47&gt;15)*AND(K47&lt;19),1,0)</f>
        <v>0</v>
      </c>
      <c r="O47" s="265">
        <f t="shared" ref="O47" si="289">IF((K47&gt;18)*AND(K47&lt;23),1,0)</f>
        <v>0</v>
      </c>
      <c r="P47" s="265">
        <f t="shared" ref="P47" si="290">IF((K47&gt;22)*AND(K47&lt;35),1,0)</f>
        <v>0</v>
      </c>
      <c r="Q47" s="265">
        <f t="shared" ref="Q47" si="291">IF((K47&gt;34)*AND(K47&lt;40),1,0)</f>
        <v>0</v>
      </c>
      <c r="R47" s="265">
        <f t="shared" ref="R47" si="292">IF((K47&gt;39)*AND(K47&lt;45),1,0)</f>
        <v>0</v>
      </c>
      <c r="S47" s="265">
        <f t="shared" ref="S47" si="293">IF((K47&gt;44)*AND(K47&lt;50),1,0)</f>
        <v>0</v>
      </c>
      <c r="T47" s="265">
        <f t="shared" ref="T47" si="294">IF((K47&gt;49)*AND(K47&lt;55),1,0)</f>
        <v>0</v>
      </c>
      <c r="U47" s="265">
        <f t="shared" ref="U47" si="295">IF((K47&gt;54)*AND(K47&lt;60),1,0)</f>
        <v>0</v>
      </c>
      <c r="V47" s="265">
        <f t="shared" ref="V47" si="296">IF((K47&gt;59)*AND(K47&lt;65),1,0)</f>
        <v>0</v>
      </c>
      <c r="W47" s="265">
        <f t="shared" ref="W47" si="297">IF((K47&gt;64)*AND(K47&lt;70),1,0)</f>
        <v>0</v>
      </c>
      <c r="X47" s="265">
        <f t="shared" ref="X47" si="298">IF((K47&gt;69)*AND(K47&lt;75),1,0)</f>
        <v>0</v>
      </c>
      <c r="Y47" s="267">
        <f t="shared" ref="Y47" si="299">IF(K47="",0,IF(K47&gt;74,1,0))</f>
        <v>0</v>
      </c>
    </row>
    <row r="48" spans="1:25" ht="18" customHeight="1" thickBot="1" x14ac:dyDescent="0.25">
      <c r="A48" s="292"/>
      <c r="B48" s="49"/>
      <c r="C48" s="293"/>
      <c r="D48" s="294"/>
      <c r="E48" s="48"/>
      <c r="F48" s="322"/>
      <c r="G48" s="323"/>
      <c r="H48" s="323"/>
      <c r="I48" s="47"/>
      <c r="K48" s="270"/>
      <c r="L48" s="266"/>
      <c r="M48" s="266"/>
      <c r="N48" s="266"/>
      <c r="O48" s="266"/>
      <c r="P48" s="266"/>
      <c r="Q48" s="266"/>
      <c r="R48" s="266"/>
      <c r="S48" s="266"/>
      <c r="T48" s="266"/>
      <c r="U48" s="266"/>
      <c r="V48" s="266"/>
      <c r="W48" s="266"/>
      <c r="X48" s="266"/>
      <c r="Y48" s="268"/>
    </row>
    <row r="49" spans="1:26" ht="18" hidden="1" customHeight="1" thickBot="1" x14ac:dyDescent="0.25">
      <c r="A49" s="46"/>
      <c r="B49" s="45"/>
      <c r="C49" s="44"/>
      <c r="D49" s="43" t="s">
        <v>295</v>
      </c>
      <c r="E49" s="43"/>
      <c r="F49" s="40"/>
      <c r="G49" s="40"/>
      <c r="H49" s="40"/>
      <c r="I49" s="39"/>
      <c r="K49" s="188"/>
      <c r="L49" s="42">
        <f t="shared" ref="L49:Y49" si="300">SUM(L9:L48)</f>
        <v>0</v>
      </c>
      <c r="M49" s="42">
        <f t="shared" si="300"/>
        <v>0</v>
      </c>
      <c r="N49" s="42">
        <f t="shared" si="300"/>
        <v>0</v>
      </c>
      <c r="O49" s="42">
        <f t="shared" si="300"/>
        <v>0</v>
      </c>
      <c r="P49" s="42">
        <f t="shared" si="300"/>
        <v>0</v>
      </c>
      <c r="Q49" s="42">
        <f t="shared" si="300"/>
        <v>0</v>
      </c>
      <c r="R49" s="42">
        <f t="shared" si="300"/>
        <v>0</v>
      </c>
      <c r="S49" s="42">
        <f t="shared" si="300"/>
        <v>0</v>
      </c>
      <c r="T49" s="42">
        <f t="shared" si="300"/>
        <v>0</v>
      </c>
      <c r="U49" s="42">
        <f t="shared" si="300"/>
        <v>0</v>
      </c>
      <c r="V49" s="42">
        <f t="shared" si="300"/>
        <v>0</v>
      </c>
      <c r="W49" s="42">
        <f t="shared" si="300"/>
        <v>0</v>
      </c>
      <c r="X49" s="42">
        <f t="shared" si="300"/>
        <v>0</v>
      </c>
      <c r="Y49" s="41">
        <f t="shared" si="300"/>
        <v>0</v>
      </c>
    </row>
    <row r="50" spans="1:26" ht="25.2" customHeight="1" thickBot="1" x14ac:dyDescent="0.25">
      <c r="K50" s="190">
        <f>SUM(L50:Y50)</f>
        <v>0</v>
      </c>
      <c r="L50" s="191">
        <f>SUM(L9:L48)</f>
        <v>0</v>
      </c>
      <c r="M50" s="191">
        <f t="shared" ref="M50:Y50" si="301">SUM(M9:M48)</f>
        <v>0</v>
      </c>
      <c r="N50" s="191">
        <f t="shared" si="301"/>
        <v>0</v>
      </c>
      <c r="O50" s="191">
        <f t="shared" si="301"/>
        <v>0</v>
      </c>
      <c r="P50" s="191">
        <f t="shared" si="301"/>
        <v>0</v>
      </c>
      <c r="Q50" s="191">
        <f t="shared" si="301"/>
        <v>0</v>
      </c>
      <c r="R50" s="191">
        <f t="shared" si="301"/>
        <v>0</v>
      </c>
      <c r="S50" s="191">
        <f t="shared" si="301"/>
        <v>0</v>
      </c>
      <c r="T50" s="191">
        <f t="shared" si="301"/>
        <v>0</v>
      </c>
      <c r="U50" s="191">
        <f t="shared" si="301"/>
        <v>0</v>
      </c>
      <c r="V50" s="191">
        <f t="shared" si="301"/>
        <v>0</v>
      </c>
      <c r="W50" s="191">
        <f t="shared" si="301"/>
        <v>0</v>
      </c>
      <c r="X50" s="191">
        <f t="shared" si="301"/>
        <v>0</v>
      </c>
      <c r="Y50" s="192">
        <f t="shared" si="301"/>
        <v>0</v>
      </c>
      <c r="Z50" s="189"/>
    </row>
    <row r="51" spans="1:26" ht="16.5" customHeight="1" x14ac:dyDescent="0.2">
      <c r="A51" s="38" t="s">
        <v>294</v>
      </c>
      <c r="B51" s="36" t="s">
        <v>293</v>
      </c>
      <c r="C51" s="34"/>
      <c r="D51" s="34"/>
      <c r="E51" s="34"/>
      <c r="F51" s="34"/>
      <c r="G51" s="34"/>
      <c r="H51" s="34"/>
      <c r="I51" s="34"/>
      <c r="K51" s="34"/>
      <c r="L51" s="34"/>
      <c r="M51" s="34"/>
      <c r="N51" s="34"/>
      <c r="O51" s="34"/>
      <c r="P51" s="34"/>
      <c r="Q51" s="34"/>
      <c r="R51" s="34"/>
      <c r="S51" s="34"/>
      <c r="T51" s="34"/>
      <c r="U51" s="34"/>
      <c r="V51" s="34"/>
      <c r="W51" s="34"/>
      <c r="X51" s="34"/>
      <c r="Y51" s="34"/>
    </row>
    <row r="52" spans="1:26" ht="16.5" customHeight="1" x14ac:dyDescent="0.2">
      <c r="A52" s="37"/>
      <c r="B52" s="36" t="s">
        <v>292</v>
      </c>
      <c r="C52" s="34"/>
      <c r="D52" s="34"/>
      <c r="E52" s="34"/>
      <c r="F52" s="34"/>
      <c r="G52" s="34"/>
      <c r="H52" s="34"/>
      <c r="I52" s="34"/>
    </row>
    <row r="53" spans="1:26" ht="16.5" customHeight="1" x14ac:dyDescent="0.2">
      <c r="A53" s="37"/>
      <c r="B53" s="281" t="s">
        <v>291</v>
      </c>
      <c r="C53" s="281"/>
      <c r="D53" s="281"/>
      <c r="E53" s="281"/>
      <c r="F53" s="281"/>
      <c r="G53" s="281"/>
      <c r="H53" s="281"/>
      <c r="I53" s="281"/>
      <c r="K53" s="34"/>
      <c r="L53" s="34"/>
      <c r="M53" s="34"/>
      <c r="N53" s="34"/>
      <c r="O53" s="34"/>
      <c r="P53" s="34"/>
      <c r="Q53" s="34"/>
      <c r="R53" s="34"/>
      <c r="S53" s="34"/>
      <c r="T53" s="34"/>
      <c r="U53" s="34"/>
      <c r="V53" s="34"/>
      <c r="W53" s="34"/>
      <c r="X53" s="34"/>
      <c r="Y53" s="34"/>
    </row>
    <row r="54" spans="1:26" ht="16.5" customHeight="1" x14ac:dyDescent="0.2">
      <c r="A54" s="37"/>
      <c r="B54" s="36" t="s">
        <v>290</v>
      </c>
      <c r="C54" s="34"/>
      <c r="D54" s="34"/>
      <c r="E54" s="34"/>
      <c r="F54" s="34"/>
      <c r="G54" s="35"/>
      <c r="H54" s="34"/>
      <c r="I54" s="34"/>
    </row>
  </sheetData>
  <mergeCells count="444">
    <mergeCell ref="A1:B1"/>
    <mergeCell ref="C1:D1"/>
    <mergeCell ref="F41:H41"/>
    <mergeCell ref="F26:H26"/>
    <mergeCell ref="F48:H48"/>
    <mergeCell ref="F42:H42"/>
    <mergeCell ref="F43:H43"/>
    <mergeCell ref="F44:H44"/>
    <mergeCell ref="F45:H45"/>
    <mergeCell ref="F46:H46"/>
    <mergeCell ref="F47:H47"/>
    <mergeCell ref="F27:H27"/>
    <mergeCell ref="F28:H28"/>
    <mergeCell ref="F29:H29"/>
    <mergeCell ref="F30:H30"/>
    <mergeCell ref="F38:H38"/>
    <mergeCell ref="F39:H39"/>
    <mergeCell ref="F40:H40"/>
    <mergeCell ref="F37:H37"/>
    <mergeCell ref="F31:H31"/>
    <mergeCell ref="F36:H36"/>
    <mergeCell ref="F34:H34"/>
    <mergeCell ref="C2:D2"/>
    <mergeCell ref="F18:H18"/>
    <mergeCell ref="F19:H19"/>
    <mergeCell ref="F22:H22"/>
    <mergeCell ref="F23:H23"/>
    <mergeCell ref="F24:H24"/>
    <mergeCell ref="C23:C24"/>
    <mergeCell ref="D23:D24"/>
    <mergeCell ref="H1:I1"/>
    <mergeCell ref="H2:I2"/>
    <mergeCell ref="F11:H11"/>
    <mergeCell ref="F12:H12"/>
    <mergeCell ref="F13:H13"/>
    <mergeCell ref="F16:H16"/>
    <mergeCell ref="F3:I3"/>
    <mergeCell ref="F7:H7"/>
    <mergeCell ref="F8:H8"/>
    <mergeCell ref="G6:H6"/>
    <mergeCell ref="G5:H5"/>
    <mergeCell ref="F9:H9"/>
    <mergeCell ref="A3:C3"/>
    <mergeCell ref="A7:A8"/>
    <mergeCell ref="C7:C8"/>
    <mergeCell ref="A5:A6"/>
    <mergeCell ref="D7:D8"/>
    <mergeCell ref="B5:B6"/>
    <mergeCell ref="A45:A46"/>
    <mergeCell ref="F14:H14"/>
    <mergeCell ref="F15:H15"/>
    <mergeCell ref="F20:H20"/>
    <mergeCell ref="F21:H21"/>
    <mergeCell ref="F17:H17"/>
    <mergeCell ref="F32:H32"/>
    <mergeCell ref="F33:H33"/>
    <mergeCell ref="F25:H25"/>
    <mergeCell ref="C37:C38"/>
    <mergeCell ref="D37:D38"/>
    <mergeCell ref="F35:H35"/>
    <mergeCell ref="C33:C34"/>
    <mergeCell ref="D33:D34"/>
    <mergeCell ref="A37:A38"/>
    <mergeCell ref="A31:A32"/>
    <mergeCell ref="A25:A26"/>
    <mergeCell ref="C25:C26"/>
    <mergeCell ref="D25:D26"/>
    <mergeCell ref="C29:C30"/>
    <mergeCell ref="D29:D30"/>
    <mergeCell ref="A27:A28"/>
    <mergeCell ref="C27:C28"/>
    <mergeCell ref="D27:D28"/>
    <mergeCell ref="C43:C44"/>
    <mergeCell ref="D43:D44"/>
    <mergeCell ref="D39:D40"/>
    <mergeCell ref="A41:A42"/>
    <mergeCell ref="C35:C36"/>
    <mergeCell ref="D35:D36"/>
    <mergeCell ref="A23:A24"/>
    <mergeCell ref="C41:C42"/>
    <mergeCell ref="D41:D42"/>
    <mergeCell ref="C39:C40"/>
    <mergeCell ref="C31:C32"/>
    <mergeCell ref="D31:D32"/>
    <mergeCell ref="D9:D10"/>
    <mergeCell ref="A19:A20"/>
    <mergeCell ref="C19:C20"/>
    <mergeCell ref="D19:D20"/>
    <mergeCell ref="A15:A16"/>
    <mergeCell ref="C15:C16"/>
    <mergeCell ref="D15:D16"/>
    <mergeCell ref="A17:A18"/>
    <mergeCell ref="C17:C18"/>
    <mergeCell ref="D17:D18"/>
    <mergeCell ref="A9:A10"/>
    <mergeCell ref="B53:I53"/>
    <mergeCell ref="D5:E5"/>
    <mergeCell ref="C9:C10"/>
    <mergeCell ref="E7:E8"/>
    <mergeCell ref="F10:H10"/>
    <mergeCell ref="A11:A12"/>
    <mergeCell ref="C11:C12"/>
    <mergeCell ref="D11:D12"/>
    <mergeCell ref="A13:A14"/>
    <mergeCell ref="C13:C14"/>
    <mergeCell ref="D13:D14"/>
    <mergeCell ref="A21:A22"/>
    <mergeCell ref="C21:C22"/>
    <mergeCell ref="D21:D22"/>
    <mergeCell ref="A47:A48"/>
    <mergeCell ref="C47:C48"/>
    <mergeCell ref="D47:D48"/>
    <mergeCell ref="A39:A40"/>
    <mergeCell ref="C45:C46"/>
    <mergeCell ref="D45:D46"/>
    <mergeCell ref="A43:A44"/>
    <mergeCell ref="A35:A36"/>
    <mergeCell ref="A33:A34"/>
    <mergeCell ref="A29:A30"/>
    <mergeCell ref="W7:W8"/>
    <mergeCell ref="X7:X8"/>
    <mergeCell ref="Y7:Y8"/>
    <mergeCell ref="K9:K10"/>
    <mergeCell ref="L9:L10"/>
    <mergeCell ref="M9:M10"/>
    <mergeCell ref="N9:N10"/>
    <mergeCell ref="O9:O10"/>
    <mergeCell ref="P9:P10"/>
    <mergeCell ref="Q9:Q10"/>
    <mergeCell ref="R9:R10"/>
    <mergeCell ref="S9:S10"/>
    <mergeCell ref="T9:T10"/>
    <mergeCell ref="U9:U10"/>
    <mergeCell ref="V9:V10"/>
    <mergeCell ref="W9:W10"/>
    <mergeCell ref="X9:X10"/>
    <mergeCell ref="Y9:Y10"/>
    <mergeCell ref="K7:K8"/>
    <mergeCell ref="L7:L8"/>
    <mergeCell ref="M7:M8"/>
    <mergeCell ref="N7:N8"/>
    <mergeCell ref="O7:O8"/>
    <mergeCell ref="P7:P8"/>
    <mergeCell ref="Q11:Q12"/>
    <mergeCell ref="R11:R12"/>
    <mergeCell ref="S11:S12"/>
    <mergeCell ref="T7:T8"/>
    <mergeCell ref="U7:U8"/>
    <mergeCell ref="V7:V8"/>
    <mergeCell ref="Q7:Q8"/>
    <mergeCell ref="R7:R8"/>
    <mergeCell ref="S7:S8"/>
    <mergeCell ref="T11:T12"/>
    <mergeCell ref="U11:U12"/>
    <mergeCell ref="V11:V12"/>
    <mergeCell ref="W11:W12"/>
    <mergeCell ref="X11:X12"/>
    <mergeCell ref="Y11:Y12"/>
    <mergeCell ref="K13:K14"/>
    <mergeCell ref="L13:L14"/>
    <mergeCell ref="M13:M14"/>
    <mergeCell ref="N13:N14"/>
    <mergeCell ref="O13:O14"/>
    <mergeCell ref="P13:P14"/>
    <mergeCell ref="Q13:Q14"/>
    <mergeCell ref="R13:R14"/>
    <mergeCell ref="S13:S14"/>
    <mergeCell ref="T13:T14"/>
    <mergeCell ref="U13:U14"/>
    <mergeCell ref="V13:V14"/>
    <mergeCell ref="W13:W14"/>
    <mergeCell ref="X13:X14"/>
    <mergeCell ref="Y13:Y14"/>
    <mergeCell ref="K11:K12"/>
    <mergeCell ref="L11:L12"/>
    <mergeCell ref="M11:M12"/>
    <mergeCell ref="N11:N12"/>
    <mergeCell ref="O11:O12"/>
    <mergeCell ref="P11:P12"/>
    <mergeCell ref="W15:W16"/>
    <mergeCell ref="X15:X16"/>
    <mergeCell ref="Y15:Y16"/>
    <mergeCell ref="K17:K18"/>
    <mergeCell ref="L17:L18"/>
    <mergeCell ref="M17:M18"/>
    <mergeCell ref="N17:N18"/>
    <mergeCell ref="O17:O18"/>
    <mergeCell ref="P17:P18"/>
    <mergeCell ref="Q17:Q18"/>
    <mergeCell ref="R17:R18"/>
    <mergeCell ref="S17:S18"/>
    <mergeCell ref="T17:T18"/>
    <mergeCell ref="U17:U18"/>
    <mergeCell ref="V17:V18"/>
    <mergeCell ref="W17:W18"/>
    <mergeCell ref="X17:X18"/>
    <mergeCell ref="Y17:Y18"/>
    <mergeCell ref="K15:K16"/>
    <mergeCell ref="L15:L16"/>
    <mergeCell ref="M15:M16"/>
    <mergeCell ref="N15:N16"/>
    <mergeCell ref="O15:O16"/>
    <mergeCell ref="P15:P16"/>
    <mergeCell ref="Q19:Q20"/>
    <mergeCell ref="R19:R20"/>
    <mergeCell ref="S19:S20"/>
    <mergeCell ref="T15:T16"/>
    <mergeCell ref="U15:U16"/>
    <mergeCell ref="V15:V16"/>
    <mergeCell ref="Q15:Q16"/>
    <mergeCell ref="R15:R16"/>
    <mergeCell ref="S15:S16"/>
    <mergeCell ref="T19:T20"/>
    <mergeCell ref="U19:U20"/>
    <mergeCell ref="V19:V20"/>
    <mergeCell ref="W19:W20"/>
    <mergeCell ref="X19:X20"/>
    <mergeCell ref="Y19:Y20"/>
    <mergeCell ref="K21:K22"/>
    <mergeCell ref="L21:L22"/>
    <mergeCell ref="M21:M22"/>
    <mergeCell ref="N21:N22"/>
    <mergeCell ref="O21:O22"/>
    <mergeCell ref="P21:P22"/>
    <mergeCell ref="Q21:Q22"/>
    <mergeCell ref="R21:R22"/>
    <mergeCell ref="S21:S22"/>
    <mergeCell ref="T21:T22"/>
    <mergeCell ref="U21:U22"/>
    <mergeCell ref="V21:V22"/>
    <mergeCell ref="W21:W22"/>
    <mergeCell ref="X21:X22"/>
    <mergeCell ref="Y21:Y22"/>
    <mergeCell ref="K19:K20"/>
    <mergeCell ref="L19:L20"/>
    <mergeCell ref="M19:M20"/>
    <mergeCell ref="N19:N20"/>
    <mergeCell ref="O19:O20"/>
    <mergeCell ref="P19:P20"/>
    <mergeCell ref="W23:W24"/>
    <mergeCell ref="X23:X24"/>
    <mergeCell ref="Y23:Y24"/>
    <mergeCell ref="K25:K26"/>
    <mergeCell ref="L25:L26"/>
    <mergeCell ref="M25:M26"/>
    <mergeCell ref="N25:N26"/>
    <mergeCell ref="O25:O26"/>
    <mergeCell ref="P25:P26"/>
    <mergeCell ref="Q25:Q26"/>
    <mergeCell ref="R25:R26"/>
    <mergeCell ref="S25:S26"/>
    <mergeCell ref="T25:T26"/>
    <mergeCell ref="U25:U26"/>
    <mergeCell ref="V25:V26"/>
    <mergeCell ref="W25:W26"/>
    <mergeCell ref="X25:X26"/>
    <mergeCell ref="Y25:Y26"/>
    <mergeCell ref="K23:K24"/>
    <mergeCell ref="L23:L24"/>
    <mergeCell ref="M23:M24"/>
    <mergeCell ref="N23:N24"/>
    <mergeCell ref="O23:O24"/>
    <mergeCell ref="P23:P24"/>
    <mergeCell ref="Q27:Q28"/>
    <mergeCell ref="R27:R28"/>
    <mergeCell ref="S27:S28"/>
    <mergeCell ref="T23:T24"/>
    <mergeCell ref="U23:U24"/>
    <mergeCell ref="V23:V24"/>
    <mergeCell ref="Q23:Q24"/>
    <mergeCell ref="R23:R24"/>
    <mergeCell ref="S23:S24"/>
    <mergeCell ref="T27:T28"/>
    <mergeCell ref="U27:U28"/>
    <mergeCell ref="V27:V28"/>
    <mergeCell ref="W27:W28"/>
    <mergeCell ref="X27:X28"/>
    <mergeCell ref="Y27:Y28"/>
    <mergeCell ref="K29:K30"/>
    <mergeCell ref="L29:L30"/>
    <mergeCell ref="M29:M30"/>
    <mergeCell ref="N29:N30"/>
    <mergeCell ref="O29:O30"/>
    <mergeCell ref="P29:P30"/>
    <mergeCell ref="Q29:Q30"/>
    <mergeCell ref="R29:R30"/>
    <mergeCell ref="S29:S30"/>
    <mergeCell ref="T29:T30"/>
    <mergeCell ref="U29:U30"/>
    <mergeCell ref="V29:V30"/>
    <mergeCell ref="W29:W30"/>
    <mergeCell ref="X29:X30"/>
    <mergeCell ref="Y29:Y30"/>
    <mergeCell ref="K27:K28"/>
    <mergeCell ref="L27:L28"/>
    <mergeCell ref="M27:M28"/>
    <mergeCell ref="N27:N28"/>
    <mergeCell ref="O27:O28"/>
    <mergeCell ref="P27:P28"/>
    <mergeCell ref="W31:W32"/>
    <mergeCell ref="X31:X32"/>
    <mergeCell ref="Y31:Y32"/>
    <mergeCell ref="K33:K34"/>
    <mergeCell ref="L33:L34"/>
    <mergeCell ref="M33:M34"/>
    <mergeCell ref="N33:N34"/>
    <mergeCell ref="O33:O34"/>
    <mergeCell ref="P33:P34"/>
    <mergeCell ref="Q33:Q34"/>
    <mergeCell ref="R33:R34"/>
    <mergeCell ref="S33:S34"/>
    <mergeCell ref="T33:T34"/>
    <mergeCell ref="U33:U34"/>
    <mergeCell ref="V33:V34"/>
    <mergeCell ref="W33:W34"/>
    <mergeCell ref="X33:X34"/>
    <mergeCell ref="Y33:Y34"/>
    <mergeCell ref="K31:K32"/>
    <mergeCell ref="L31:L32"/>
    <mergeCell ref="M31:M32"/>
    <mergeCell ref="N31:N32"/>
    <mergeCell ref="O31:O32"/>
    <mergeCell ref="P31:P32"/>
    <mergeCell ref="Q35:Q36"/>
    <mergeCell ref="R35:R36"/>
    <mergeCell ref="S35:S36"/>
    <mergeCell ref="T31:T32"/>
    <mergeCell ref="U31:U32"/>
    <mergeCell ref="V31:V32"/>
    <mergeCell ref="Q31:Q32"/>
    <mergeCell ref="R31:R32"/>
    <mergeCell ref="S31:S32"/>
    <mergeCell ref="T35:T36"/>
    <mergeCell ref="U35:U36"/>
    <mergeCell ref="V35:V36"/>
    <mergeCell ref="W35:W36"/>
    <mergeCell ref="X35:X36"/>
    <mergeCell ref="Y35:Y36"/>
    <mergeCell ref="K37:K38"/>
    <mergeCell ref="L37:L38"/>
    <mergeCell ref="M37:M38"/>
    <mergeCell ref="N37:N38"/>
    <mergeCell ref="O37:O38"/>
    <mergeCell ref="P37:P38"/>
    <mergeCell ref="Q37:Q38"/>
    <mergeCell ref="R37:R38"/>
    <mergeCell ref="S37:S38"/>
    <mergeCell ref="T37:T38"/>
    <mergeCell ref="U37:U38"/>
    <mergeCell ref="V37:V38"/>
    <mergeCell ref="W37:W38"/>
    <mergeCell ref="X37:X38"/>
    <mergeCell ref="Y37:Y38"/>
    <mergeCell ref="K35:K36"/>
    <mergeCell ref="L35:L36"/>
    <mergeCell ref="M35:M36"/>
    <mergeCell ref="N35:N36"/>
    <mergeCell ref="O35:O36"/>
    <mergeCell ref="P35:P36"/>
    <mergeCell ref="W39:W40"/>
    <mergeCell ref="X39:X40"/>
    <mergeCell ref="Y39:Y40"/>
    <mergeCell ref="K41:K42"/>
    <mergeCell ref="L41:L42"/>
    <mergeCell ref="M41:M42"/>
    <mergeCell ref="N41:N42"/>
    <mergeCell ref="O41:O42"/>
    <mergeCell ref="P41:P42"/>
    <mergeCell ref="Q41:Q42"/>
    <mergeCell ref="R41:R42"/>
    <mergeCell ref="S41:S42"/>
    <mergeCell ref="T41:T42"/>
    <mergeCell ref="U41:U42"/>
    <mergeCell ref="V41:V42"/>
    <mergeCell ref="W41:W42"/>
    <mergeCell ref="X41:X42"/>
    <mergeCell ref="Y41:Y42"/>
    <mergeCell ref="K39:K40"/>
    <mergeCell ref="L39:L40"/>
    <mergeCell ref="M39:M40"/>
    <mergeCell ref="N39:N40"/>
    <mergeCell ref="O39:O40"/>
    <mergeCell ref="P39:P40"/>
    <mergeCell ref="Q43:Q44"/>
    <mergeCell ref="R43:R44"/>
    <mergeCell ref="S43:S44"/>
    <mergeCell ref="T39:T40"/>
    <mergeCell ref="U39:U40"/>
    <mergeCell ref="V39:V40"/>
    <mergeCell ref="Q39:Q40"/>
    <mergeCell ref="R39:R40"/>
    <mergeCell ref="S39:S40"/>
    <mergeCell ref="T43:T44"/>
    <mergeCell ref="U43:U44"/>
    <mergeCell ref="V43:V44"/>
    <mergeCell ref="W43:W44"/>
    <mergeCell ref="X43:X44"/>
    <mergeCell ref="Y43:Y44"/>
    <mergeCell ref="K45:K46"/>
    <mergeCell ref="L45:L46"/>
    <mergeCell ref="M45:M46"/>
    <mergeCell ref="N45:N46"/>
    <mergeCell ref="O45:O46"/>
    <mergeCell ref="P45:P46"/>
    <mergeCell ref="Q45:Q46"/>
    <mergeCell ref="R45:R46"/>
    <mergeCell ref="S45:S46"/>
    <mergeCell ref="T45:T46"/>
    <mergeCell ref="U45:U46"/>
    <mergeCell ref="V45:V46"/>
    <mergeCell ref="W45:W46"/>
    <mergeCell ref="X45:X46"/>
    <mergeCell ref="Y45:Y46"/>
    <mergeCell ref="K43:K44"/>
    <mergeCell ref="L43:L44"/>
    <mergeCell ref="M43:M44"/>
    <mergeCell ref="N43:N44"/>
    <mergeCell ref="O43:O44"/>
    <mergeCell ref="P43:P44"/>
    <mergeCell ref="T47:T48"/>
    <mergeCell ref="U47:U48"/>
    <mergeCell ref="V47:V48"/>
    <mergeCell ref="W47:W48"/>
    <mergeCell ref="X47:X48"/>
    <mergeCell ref="Y47:Y48"/>
    <mergeCell ref="K47:K48"/>
    <mergeCell ref="L47:L48"/>
    <mergeCell ref="M47:M48"/>
    <mergeCell ref="N47:N48"/>
    <mergeCell ref="O47:O48"/>
    <mergeCell ref="P47:P48"/>
    <mergeCell ref="Q47:Q48"/>
    <mergeCell ref="R47:R48"/>
    <mergeCell ref="S47:S48"/>
    <mergeCell ref="K1:M1"/>
    <mergeCell ref="N1:O1"/>
    <mergeCell ref="N2:O2"/>
    <mergeCell ref="K2:M2"/>
    <mergeCell ref="R1:S1"/>
    <mergeCell ref="R2:S2"/>
    <mergeCell ref="T1:U1"/>
    <mergeCell ref="T2:U2"/>
    <mergeCell ref="V1:Y1"/>
    <mergeCell ref="V2:Y2"/>
  </mergeCells>
  <phoneticPr fontId="6"/>
  <pageMargins left="0.82677165354330717" right="0.31496062992125984" top="0.6692913385826772" bottom="0.43307086614173229" header="0.35433070866141736" footer="0.19685039370078741"/>
  <pageSetup paperSize="9" scale="75" orientation="portrait" r:id="rId1"/>
  <headerFooter alignWithMargins="0">
    <oddFooter>&amp;C&amp;A&amp;R&amp;F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55096-4AEF-4B80-A695-99ABE611FA1D}">
  <sheetPr>
    <tabColor rgb="FFFF0000"/>
  </sheetPr>
  <dimension ref="A1:AH54"/>
  <sheetViews>
    <sheetView zoomScaleNormal="100" workbookViewId="0">
      <selection activeCell="B9" sqref="B9"/>
    </sheetView>
  </sheetViews>
  <sheetFormatPr defaultColWidth="8.19921875" defaultRowHeight="13.2" x14ac:dyDescent="0.2"/>
  <cols>
    <col min="1" max="1" width="6.3984375" style="33" customWidth="1"/>
    <col min="2" max="2" width="13.19921875" style="32" customWidth="1"/>
    <col min="3" max="3" width="5.19921875" style="32" customWidth="1"/>
    <col min="4" max="5" width="6.09765625" style="32" customWidth="1"/>
    <col min="6" max="8" width="14.09765625" style="32" customWidth="1"/>
    <col min="9" max="9" width="15.69921875" style="32" customWidth="1"/>
    <col min="10" max="10" width="2.19921875" style="32" customWidth="1"/>
    <col min="11" max="25" width="6.09765625" style="32" hidden="1" customWidth="1"/>
    <col min="26" max="16384" width="8.19921875" style="32"/>
  </cols>
  <sheetData>
    <row r="1" spans="1:34" ht="24.75" customHeight="1" x14ac:dyDescent="0.2">
      <c r="A1" s="252" t="s">
        <v>352</v>
      </c>
      <c r="B1" s="252"/>
      <c r="C1" s="253" t="s">
        <v>359</v>
      </c>
      <c r="D1" s="253"/>
      <c r="E1" s="85"/>
      <c r="F1" s="83" t="s">
        <v>237</v>
      </c>
      <c r="G1" s="82" t="s">
        <v>0</v>
      </c>
      <c r="H1" s="298" t="s">
        <v>238</v>
      </c>
      <c r="I1" s="299"/>
      <c r="K1" s="252" t="s">
        <v>352</v>
      </c>
      <c r="L1" s="252"/>
      <c r="M1" s="252"/>
      <c r="N1" s="253" t="s">
        <v>359</v>
      </c>
      <c r="O1" s="253"/>
      <c r="R1" s="257" t="s">
        <v>237</v>
      </c>
      <c r="S1" s="258"/>
      <c r="T1" s="258" t="s">
        <v>0</v>
      </c>
      <c r="U1" s="258"/>
      <c r="V1" s="258" t="s">
        <v>238</v>
      </c>
      <c r="W1" s="258"/>
      <c r="X1" s="258"/>
      <c r="Y1" s="262"/>
      <c r="Z1" s="84"/>
      <c r="AA1" s="84"/>
      <c r="AB1" s="84"/>
      <c r="AC1" s="84"/>
      <c r="AD1" s="84"/>
      <c r="AE1" s="84"/>
      <c r="AF1" s="84"/>
      <c r="AG1" s="84"/>
      <c r="AH1" s="84"/>
    </row>
    <row r="2" spans="1:34" ht="30.75" customHeight="1" thickBot="1" x14ac:dyDescent="0.25">
      <c r="A2" s="81"/>
      <c r="B2" s="183" t="str">
        <f>IF(加盟申請書!B3="","",加盟申請書!B3)</f>
        <v/>
      </c>
      <c r="C2" s="254" t="s">
        <v>350</v>
      </c>
      <c r="D2" s="255"/>
      <c r="E2" s="80"/>
      <c r="F2" s="144" t="str">
        <f>IF(加盟申請書!H2="","",加盟申請書!H2)</f>
        <v/>
      </c>
      <c r="G2" s="145" t="str">
        <f>IF(加盟申請書!I2="","",加盟申請書!I2)</f>
        <v/>
      </c>
      <c r="H2" s="300" t="str">
        <f>IF(加盟申請書!J2="","",加盟申請書!J2)</f>
        <v/>
      </c>
      <c r="I2" s="301" t="str">
        <f>IF(加盟申請書!K2="","",加盟申請書!K2)</f>
        <v/>
      </c>
      <c r="K2" s="256" t="str">
        <f>IF(B2="","",B2)</f>
        <v/>
      </c>
      <c r="L2" s="256"/>
      <c r="M2" s="256"/>
      <c r="N2" s="254" t="s">
        <v>350</v>
      </c>
      <c r="O2" s="255"/>
      <c r="R2" s="259" t="str">
        <f>IF(F2="","",F2)</f>
        <v/>
      </c>
      <c r="S2" s="260"/>
      <c r="T2" s="261" t="str">
        <f>IF(G2="","",G2)</f>
        <v/>
      </c>
      <c r="U2" s="261"/>
      <c r="V2" s="263" t="str">
        <f>IF(H2="","",H2)</f>
        <v/>
      </c>
      <c r="W2" s="263"/>
      <c r="X2" s="263" t="str">
        <f t="shared" ref="X2" si="0">IF(R2="","",R2)</f>
        <v/>
      </c>
      <c r="Y2" s="264"/>
      <c r="Z2" s="80"/>
      <c r="AA2" s="80"/>
      <c r="AB2" s="80"/>
      <c r="AC2" s="80"/>
      <c r="AD2" s="80"/>
      <c r="AE2" s="80"/>
      <c r="AF2" s="80"/>
      <c r="AG2" s="80"/>
      <c r="AH2" s="80"/>
    </row>
    <row r="3" spans="1:34" s="76" customFormat="1" ht="17.25" customHeight="1" x14ac:dyDescent="0.15">
      <c r="A3" s="311"/>
      <c r="B3" s="311"/>
      <c r="C3" s="311"/>
      <c r="D3" s="77"/>
      <c r="E3" s="77"/>
      <c r="F3" s="302" t="s">
        <v>349</v>
      </c>
      <c r="G3" s="302"/>
      <c r="H3" s="302"/>
      <c r="I3" s="302"/>
      <c r="K3" s="77"/>
      <c r="L3" s="77"/>
      <c r="M3" s="77"/>
      <c r="N3" s="77"/>
      <c r="O3" s="77"/>
      <c r="P3" s="77"/>
      <c r="Q3" s="77"/>
      <c r="R3" s="77"/>
      <c r="S3" s="77"/>
      <c r="T3" s="77"/>
      <c r="U3" s="77"/>
      <c r="V3" s="77"/>
      <c r="W3" s="77"/>
      <c r="X3" s="77"/>
    </row>
    <row r="4" spans="1:34" ht="24" customHeight="1" thickBot="1" x14ac:dyDescent="0.35">
      <c r="A4" s="75"/>
      <c r="B4" s="75"/>
      <c r="C4" s="74" t="s">
        <v>348</v>
      </c>
      <c r="D4" s="73"/>
      <c r="E4" s="73"/>
      <c r="F4" s="71"/>
      <c r="G4" s="70"/>
      <c r="H4" s="69"/>
      <c r="I4" s="68"/>
      <c r="K4" s="72" t="s">
        <v>347</v>
      </c>
      <c r="L4" s="72"/>
      <c r="M4" s="72"/>
      <c r="N4" s="72"/>
      <c r="O4" s="72"/>
      <c r="P4" s="72"/>
      <c r="Q4" s="72"/>
      <c r="R4" s="72"/>
      <c r="S4" s="72"/>
      <c r="T4" s="72"/>
      <c r="U4" s="72"/>
      <c r="V4" s="72"/>
      <c r="W4" s="72"/>
      <c r="X4" s="72"/>
      <c r="Y4" s="72"/>
    </row>
    <row r="5" spans="1:34" s="58" customFormat="1" ht="15" customHeight="1" x14ac:dyDescent="0.15">
      <c r="A5" s="316" t="s">
        <v>6</v>
      </c>
      <c r="B5" s="320" t="s">
        <v>346</v>
      </c>
      <c r="C5" s="67" t="s">
        <v>345</v>
      </c>
      <c r="D5" s="282" t="s">
        <v>344</v>
      </c>
      <c r="E5" s="283"/>
      <c r="F5" s="65" t="s">
        <v>328</v>
      </c>
      <c r="G5" s="308" t="s">
        <v>327</v>
      </c>
      <c r="H5" s="308"/>
      <c r="I5" s="64" t="s">
        <v>326</v>
      </c>
      <c r="K5" s="184" t="s">
        <v>343</v>
      </c>
      <c r="L5" s="66" t="s">
        <v>342</v>
      </c>
      <c r="M5" s="66" t="s">
        <v>341</v>
      </c>
      <c r="N5" s="66" t="s">
        <v>340</v>
      </c>
      <c r="O5" s="66" t="s">
        <v>339</v>
      </c>
      <c r="P5" s="66" t="s">
        <v>338</v>
      </c>
      <c r="Q5" s="66" t="s">
        <v>337</v>
      </c>
      <c r="R5" s="66" t="s">
        <v>336</v>
      </c>
      <c r="S5" s="66" t="s">
        <v>335</v>
      </c>
      <c r="T5" s="66" t="s">
        <v>334</v>
      </c>
      <c r="U5" s="66" t="s">
        <v>333</v>
      </c>
      <c r="V5" s="66" t="s">
        <v>332</v>
      </c>
      <c r="W5" s="66" t="s">
        <v>331</v>
      </c>
      <c r="X5" s="66" t="s">
        <v>330</v>
      </c>
      <c r="Y5" s="185" t="s">
        <v>329</v>
      </c>
    </row>
    <row r="6" spans="1:34" s="58" customFormat="1" ht="15" customHeight="1" x14ac:dyDescent="0.15">
      <c r="A6" s="317"/>
      <c r="B6" s="321"/>
      <c r="C6" s="63" t="s">
        <v>325</v>
      </c>
      <c r="D6" s="63" t="s">
        <v>324</v>
      </c>
      <c r="E6" s="62" t="s">
        <v>323</v>
      </c>
      <c r="F6" s="60" t="s">
        <v>307</v>
      </c>
      <c r="G6" s="307" t="s">
        <v>306</v>
      </c>
      <c r="H6" s="307"/>
      <c r="I6" s="59" t="s">
        <v>305</v>
      </c>
      <c r="K6" s="186" t="s">
        <v>322</v>
      </c>
      <c r="L6" s="61" t="s">
        <v>321</v>
      </c>
      <c r="M6" s="61" t="s">
        <v>320</v>
      </c>
      <c r="N6" s="61" t="s">
        <v>319</v>
      </c>
      <c r="O6" s="61" t="s">
        <v>318</v>
      </c>
      <c r="P6" s="61" t="s">
        <v>317</v>
      </c>
      <c r="Q6" s="61" t="s">
        <v>316</v>
      </c>
      <c r="R6" s="61" t="s">
        <v>315</v>
      </c>
      <c r="S6" s="61" t="s">
        <v>314</v>
      </c>
      <c r="T6" s="61" t="s">
        <v>313</v>
      </c>
      <c r="U6" s="61" t="s">
        <v>312</v>
      </c>
      <c r="V6" s="61" t="s">
        <v>311</v>
      </c>
      <c r="W6" s="61" t="s">
        <v>310</v>
      </c>
      <c r="X6" s="61" t="s">
        <v>309</v>
      </c>
      <c r="Y6" s="187" t="s">
        <v>308</v>
      </c>
    </row>
    <row r="7" spans="1:34" ht="18" customHeight="1" x14ac:dyDescent="0.2">
      <c r="A7" s="312" t="s">
        <v>304</v>
      </c>
      <c r="B7" s="193" t="s">
        <v>354</v>
      </c>
      <c r="C7" s="314" t="s">
        <v>364</v>
      </c>
      <c r="D7" s="318">
        <v>1952</v>
      </c>
      <c r="E7" s="274" t="s">
        <v>302</v>
      </c>
      <c r="F7" s="303" t="s">
        <v>301</v>
      </c>
      <c r="G7" s="304"/>
      <c r="H7" s="304"/>
      <c r="I7" s="194" t="s">
        <v>300</v>
      </c>
      <c r="K7" s="279" t="e">
        <f>$B$2-D7</f>
        <v>#VALUE!</v>
      </c>
      <c r="L7" s="274" t="e">
        <f>IF((K7&gt;0)*AND(K7&lt;13),1,0)</f>
        <v>#VALUE!</v>
      </c>
      <c r="M7" s="274" t="e">
        <f>IF((K7&gt;12)*AND(K7&lt;16),1,0)</f>
        <v>#VALUE!</v>
      </c>
      <c r="N7" s="274" t="e">
        <f>IF((K7&gt;15)*AND(K7&lt;19),1,0)</f>
        <v>#VALUE!</v>
      </c>
      <c r="O7" s="274" t="e">
        <f>IF((K7&gt;18)*AND(K7&lt;23),1,0)</f>
        <v>#VALUE!</v>
      </c>
      <c r="P7" s="274" t="e">
        <f>IF((K7&gt;22)*AND(K7&lt;35),1,0)</f>
        <v>#VALUE!</v>
      </c>
      <c r="Q7" s="274" t="e">
        <f>IF((K7&gt;34)*AND(K7&lt;40),1,0)</f>
        <v>#VALUE!</v>
      </c>
      <c r="R7" s="274" t="e">
        <f>IF((K7&gt;39)*AND(K7&lt;45),1,0)</f>
        <v>#VALUE!</v>
      </c>
      <c r="S7" s="274" t="e">
        <f>IF((K7&gt;44)*AND(K7&lt;50),1,0)</f>
        <v>#VALUE!</v>
      </c>
      <c r="T7" s="274" t="e">
        <f>IF((K7&gt;49)*AND(K7&lt;55),1,0)</f>
        <v>#VALUE!</v>
      </c>
      <c r="U7" s="274" t="e">
        <f>IF((K7&gt;54)*AND(K7&lt;60),1,0)</f>
        <v>#VALUE!</v>
      </c>
      <c r="V7" s="274" t="e">
        <f>IF((K7&gt;59)*AND(K7&lt;65),1,0)</f>
        <v>#VALUE!</v>
      </c>
      <c r="W7" s="274" t="e">
        <f>IF((K7&gt;64)*AND(K7&lt;70),1,0)</f>
        <v>#VALUE!</v>
      </c>
      <c r="X7" s="274" t="e">
        <f>IF((K7&gt;69)*AND(K7&lt;75),1,0)</f>
        <v>#VALUE!</v>
      </c>
      <c r="Y7" s="276" t="e">
        <f>IF(K7="",0,IF(K7&gt;74,1,0))</f>
        <v>#VALUE!</v>
      </c>
    </row>
    <row r="8" spans="1:34" ht="18" customHeight="1" thickBot="1" x14ac:dyDescent="0.25">
      <c r="A8" s="313"/>
      <c r="B8" s="195" t="s">
        <v>353</v>
      </c>
      <c r="C8" s="315"/>
      <c r="D8" s="319"/>
      <c r="E8" s="275"/>
      <c r="F8" s="305" t="s">
        <v>298</v>
      </c>
      <c r="G8" s="306"/>
      <c r="H8" s="306"/>
      <c r="I8" s="196" t="s">
        <v>297</v>
      </c>
      <c r="K8" s="280"/>
      <c r="L8" s="275"/>
      <c r="M8" s="275"/>
      <c r="N8" s="275"/>
      <c r="O8" s="275"/>
      <c r="P8" s="275"/>
      <c r="Q8" s="275"/>
      <c r="R8" s="275"/>
      <c r="S8" s="275"/>
      <c r="T8" s="275"/>
      <c r="U8" s="275"/>
      <c r="V8" s="275"/>
      <c r="W8" s="275"/>
      <c r="X8" s="275"/>
      <c r="Y8" s="277"/>
    </row>
    <row r="9" spans="1:34" ht="18" customHeight="1" x14ac:dyDescent="0.2">
      <c r="A9" s="295">
        <v>1</v>
      </c>
      <c r="B9" s="56"/>
      <c r="C9" s="284"/>
      <c r="D9" s="290"/>
      <c r="E9" s="51"/>
      <c r="F9" s="309"/>
      <c r="G9" s="310"/>
      <c r="H9" s="310"/>
      <c r="I9" s="50"/>
      <c r="K9" s="278" t="str">
        <f>IF(D9=0,"",$B$2-D9)</f>
        <v/>
      </c>
      <c r="L9" s="271">
        <f t="shared" ref="L9" si="1">IF((K9&gt;0)*AND(K9&lt;13),1,0)</f>
        <v>0</v>
      </c>
      <c r="M9" s="271">
        <f t="shared" ref="M9" si="2">IF((K9&gt;12)*AND(K9&lt;16),1,0)</f>
        <v>0</v>
      </c>
      <c r="N9" s="271">
        <f t="shared" ref="N9" si="3">IF((K9&gt;15)*AND(K9&lt;19),1,0)</f>
        <v>0</v>
      </c>
      <c r="O9" s="271">
        <f t="shared" ref="O9" si="4">IF((K9&gt;18)*AND(K9&lt;23),1,0)</f>
        <v>0</v>
      </c>
      <c r="P9" s="271">
        <f t="shared" ref="P9" si="5">IF((K9&gt;22)*AND(K9&lt;35),1,0)</f>
        <v>0</v>
      </c>
      <c r="Q9" s="271">
        <f t="shared" ref="Q9" si="6">IF((K9&gt;34)*AND(K9&lt;40),1,0)</f>
        <v>0</v>
      </c>
      <c r="R9" s="271">
        <f t="shared" ref="R9" si="7">IF((K9&gt;39)*AND(K9&lt;45),1,0)</f>
        <v>0</v>
      </c>
      <c r="S9" s="271">
        <f t="shared" ref="S9" si="8">IF((K9&gt;44)*AND(K9&lt;50),1,0)</f>
        <v>0</v>
      </c>
      <c r="T9" s="271">
        <f t="shared" ref="T9" si="9">IF((K9&gt;49)*AND(K9&lt;55),1,0)</f>
        <v>0</v>
      </c>
      <c r="U9" s="271">
        <f t="shared" ref="U9" si="10">IF((K9&gt;54)*AND(K9&lt;60),1,0)</f>
        <v>0</v>
      </c>
      <c r="V9" s="271">
        <f t="shared" ref="V9" si="11">IF((K9&gt;59)*AND(K9&lt;65),1,0)</f>
        <v>0</v>
      </c>
      <c r="W9" s="271">
        <f t="shared" ref="W9" si="12">IF((K9&gt;64)*AND(K9&lt;70),1,0)</f>
        <v>0</v>
      </c>
      <c r="X9" s="271">
        <f t="shared" ref="X9" si="13">IF((K9&gt;69)*AND(K9&lt;75),1,0)</f>
        <v>0</v>
      </c>
      <c r="Y9" s="272">
        <f t="shared" ref="Y9" si="14">IF(K9="",0,IF(K9&gt;74,1,0))</f>
        <v>0</v>
      </c>
    </row>
    <row r="10" spans="1:34" ht="18" customHeight="1" x14ac:dyDescent="0.2">
      <c r="A10" s="289"/>
      <c r="B10" s="55"/>
      <c r="C10" s="285"/>
      <c r="D10" s="291"/>
      <c r="E10" s="54"/>
      <c r="F10" s="286"/>
      <c r="G10" s="287"/>
      <c r="H10" s="287"/>
      <c r="I10" s="53"/>
      <c r="K10" s="278"/>
      <c r="L10" s="271"/>
      <c r="M10" s="271"/>
      <c r="N10" s="271"/>
      <c r="O10" s="271"/>
      <c r="P10" s="271"/>
      <c r="Q10" s="271"/>
      <c r="R10" s="271"/>
      <c r="S10" s="271"/>
      <c r="T10" s="271"/>
      <c r="U10" s="271"/>
      <c r="V10" s="271"/>
      <c r="W10" s="271"/>
      <c r="X10" s="271"/>
      <c r="Y10" s="272"/>
    </row>
    <row r="11" spans="1:34" ht="18" customHeight="1" x14ac:dyDescent="0.2">
      <c r="A11" s="288">
        <v>2</v>
      </c>
      <c r="B11" s="52"/>
      <c r="C11" s="284"/>
      <c r="D11" s="290"/>
      <c r="E11" s="51"/>
      <c r="F11" s="296"/>
      <c r="G11" s="297"/>
      <c r="H11" s="297"/>
      <c r="I11" s="50"/>
      <c r="K11" s="269" t="str">
        <f t="shared" ref="K11" si="15">IF(D11=0,"",$B$2-D11)</f>
        <v/>
      </c>
      <c r="L11" s="265">
        <f t="shared" ref="L11" si="16">IF((K11&gt;0)*AND(K11&lt;13),1,0)</f>
        <v>0</v>
      </c>
      <c r="M11" s="265">
        <f t="shared" ref="M11" si="17">IF((K11&gt;12)*AND(K11&lt;16),1,0)</f>
        <v>0</v>
      </c>
      <c r="N11" s="265">
        <f t="shared" ref="N11" si="18">IF((K11&gt;15)*AND(K11&lt;19),1,0)</f>
        <v>0</v>
      </c>
      <c r="O11" s="265">
        <f t="shared" ref="O11" si="19">IF((K11&gt;18)*AND(K11&lt;23),1,0)</f>
        <v>0</v>
      </c>
      <c r="P11" s="265">
        <f t="shared" ref="P11" si="20">IF((K11&gt;22)*AND(K11&lt;35),1,0)</f>
        <v>0</v>
      </c>
      <c r="Q11" s="265">
        <f t="shared" ref="Q11" si="21">IF((K11&gt;34)*AND(K11&lt;40),1,0)</f>
        <v>0</v>
      </c>
      <c r="R11" s="265">
        <f t="shared" ref="R11" si="22">IF((K11&gt;39)*AND(K11&lt;45),1,0)</f>
        <v>0</v>
      </c>
      <c r="S11" s="265">
        <f t="shared" ref="S11" si="23">IF((K11&gt;44)*AND(K11&lt;50),1,0)</f>
        <v>0</v>
      </c>
      <c r="T11" s="265">
        <f t="shared" ref="T11" si="24">IF((K11&gt;49)*AND(K11&lt;55),1,0)</f>
        <v>0</v>
      </c>
      <c r="U11" s="265">
        <f t="shared" ref="U11" si="25">IF((K11&gt;54)*AND(K11&lt;60),1,0)</f>
        <v>0</v>
      </c>
      <c r="V11" s="265">
        <f t="shared" ref="V11" si="26">IF((K11&gt;59)*AND(K11&lt;65),1,0)</f>
        <v>0</v>
      </c>
      <c r="W11" s="265">
        <f t="shared" ref="W11" si="27">IF((K11&gt;64)*AND(K11&lt;70),1,0)</f>
        <v>0</v>
      </c>
      <c r="X11" s="265">
        <f t="shared" ref="X11" si="28">IF((K11&gt;69)*AND(K11&lt;75),1,0)</f>
        <v>0</v>
      </c>
      <c r="Y11" s="267">
        <f t="shared" ref="Y11" si="29">IF(K11="",0,IF(K11&gt;74,1,0))</f>
        <v>0</v>
      </c>
    </row>
    <row r="12" spans="1:34" ht="18" customHeight="1" x14ac:dyDescent="0.2">
      <c r="A12" s="289"/>
      <c r="B12" s="55"/>
      <c r="C12" s="285"/>
      <c r="D12" s="291"/>
      <c r="E12" s="54"/>
      <c r="F12" s="286"/>
      <c r="G12" s="287"/>
      <c r="H12" s="287"/>
      <c r="I12" s="53"/>
      <c r="K12" s="273"/>
      <c r="L12" s="271"/>
      <c r="M12" s="271"/>
      <c r="N12" s="271"/>
      <c r="O12" s="271"/>
      <c r="P12" s="271"/>
      <c r="Q12" s="271"/>
      <c r="R12" s="271"/>
      <c r="S12" s="271"/>
      <c r="T12" s="271"/>
      <c r="U12" s="271"/>
      <c r="V12" s="271"/>
      <c r="W12" s="271"/>
      <c r="X12" s="271"/>
      <c r="Y12" s="272"/>
    </row>
    <row r="13" spans="1:34" ht="18" customHeight="1" x14ac:dyDescent="0.2">
      <c r="A13" s="288">
        <v>3</v>
      </c>
      <c r="B13" s="52"/>
      <c r="C13" s="284"/>
      <c r="D13" s="290"/>
      <c r="E13" s="51"/>
      <c r="F13" s="296"/>
      <c r="G13" s="297"/>
      <c r="H13" s="297"/>
      <c r="I13" s="50"/>
      <c r="K13" s="269" t="str">
        <f t="shared" ref="K13" si="30">IF(D13=0,"",$B$2-D13)</f>
        <v/>
      </c>
      <c r="L13" s="265">
        <f t="shared" ref="L13" si="31">IF((K13&gt;0)*AND(K13&lt;13),1,0)</f>
        <v>0</v>
      </c>
      <c r="M13" s="265">
        <f t="shared" ref="M13" si="32">IF((K13&gt;12)*AND(K13&lt;16),1,0)</f>
        <v>0</v>
      </c>
      <c r="N13" s="265">
        <f t="shared" ref="N13" si="33">IF((K13&gt;15)*AND(K13&lt;19),1,0)</f>
        <v>0</v>
      </c>
      <c r="O13" s="265">
        <f t="shared" ref="O13" si="34">IF((K13&gt;18)*AND(K13&lt;23),1,0)</f>
        <v>0</v>
      </c>
      <c r="P13" s="265">
        <f t="shared" ref="P13" si="35">IF((K13&gt;22)*AND(K13&lt;35),1,0)</f>
        <v>0</v>
      </c>
      <c r="Q13" s="265">
        <f t="shared" ref="Q13" si="36">IF((K13&gt;34)*AND(K13&lt;40),1,0)</f>
        <v>0</v>
      </c>
      <c r="R13" s="265">
        <f t="shared" ref="R13" si="37">IF((K13&gt;39)*AND(K13&lt;45),1,0)</f>
        <v>0</v>
      </c>
      <c r="S13" s="265">
        <f t="shared" ref="S13" si="38">IF((K13&gt;44)*AND(K13&lt;50),1,0)</f>
        <v>0</v>
      </c>
      <c r="T13" s="265">
        <f t="shared" ref="T13" si="39">IF((K13&gt;49)*AND(K13&lt;55),1,0)</f>
        <v>0</v>
      </c>
      <c r="U13" s="265">
        <f t="shared" ref="U13" si="40">IF((K13&gt;54)*AND(K13&lt;60),1,0)</f>
        <v>0</v>
      </c>
      <c r="V13" s="265">
        <f t="shared" ref="V13" si="41">IF((K13&gt;59)*AND(K13&lt;65),1,0)</f>
        <v>0</v>
      </c>
      <c r="W13" s="265">
        <f t="shared" ref="W13" si="42">IF((K13&gt;64)*AND(K13&lt;70),1,0)</f>
        <v>0</v>
      </c>
      <c r="X13" s="265">
        <f t="shared" ref="X13" si="43">IF((K13&gt;69)*AND(K13&lt;75),1,0)</f>
        <v>0</v>
      </c>
      <c r="Y13" s="267">
        <f t="shared" ref="Y13" si="44">IF(K13="",0,IF(K13&gt;74,1,0))</f>
        <v>0</v>
      </c>
    </row>
    <row r="14" spans="1:34" ht="18" customHeight="1" x14ac:dyDescent="0.2">
      <c r="A14" s="289"/>
      <c r="B14" s="55"/>
      <c r="C14" s="285"/>
      <c r="D14" s="291"/>
      <c r="E14" s="54"/>
      <c r="F14" s="286"/>
      <c r="G14" s="287"/>
      <c r="H14" s="287"/>
      <c r="I14" s="53"/>
      <c r="K14" s="273"/>
      <c r="L14" s="271"/>
      <c r="M14" s="271"/>
      <c r="N14" s="271"/>
      <c r="O14" s="271"/>
      <c r="P14" s="271"/>
      <c r="Q14" s="271"/>
      <c r="R14" s="271"/>
      <c r="S14" s="271"/>
      <c r="T14" s="271"/>
      <c r="U14" s="271"/>
      <c r="V14" s="271"/>
      <c r="W14" s="271"/>
      <c r="X14" s="271"/>
      <c r="Y14" s="272"/>
    </row>
    <row r="15" spans="1:34" ht="18" customHeight="1" x14ac:dyDescent="0.2">
      <c r="A15" s="288">
        <v>4</v>
      </c>
      <c r="B15" s="52"/>
      <c r="C15" s="284"/>
      <c r="D15" s="290"/>
      <c r="E15" s="51"/>
      <c r="F15" s="296"/>
      <c r="G15" s="297"/>
      <c r="H15" s="297"/>
      <c r="I15" s="50"/>
      <c r="K15" s="269" t="str">
        <f t="shared" ref="K15" si="45">IF(D15=0,"",$B$2-D15)</f>
        <v/>
      </c>
      <c r="L15" s="265">
        <f t="shared" ref="L15" si="46">IF((K15&gt;0)*AND(K15&lt;13),1,0)</f>
        <v>0</v>
      </c>
      <c r="M15" s="265">
        <f t="shared" ref="M15" si="47">IF((K15&gt;12)*AND(K15&lt;16),1,0)</f>
        <v>0</v>
      </c>
      <c r="N15" s="265">
        <f t="shared" ref="N15" si="48">IF((K15&gt;15)*AND(K15&lt;19),1,0)</f>
        <v>0</v>
      </c>
      <c r="O15" s="265">
        <f t="shared" ref="O15" si="49">IF((K15&gt;18)*AND(K15&lt;23),1,0)</f>
        <v>0</v>
      </c>
      <c r="P15" s="265">
        <f t="shared" ref="P15" si="50">IF((K15&gt;22)*AND(K15&lt;35),1,0)</f>
        <v>0</v>
      </c>
      <c r="Q15" s="265">
        <f t="shared" ref="Q15" si="51">IF((K15&gt;34)*AND(K15&lt;40),1,0)</f>
        <v>0</v>
      </c>
      <c r="R15" s="265">
        <f t="shared" ref="R15" si="52">IF((K15&gt;39)*AND(K15&lt;45),1,0)</f>
        <v>0</v>
      </c>
      <c r="S15" s="265">
        <f t="shared" ref="S15" si="53">IF((K15&gt;44)*AND(K15&lt;50),1,0)</f>
        <v>0</v>
      </c>
      <c r="T15" s="265">
        <f t="shared" ref="T15" si="54">IF((K15&gt;49)*AND(K15&lt;55),1,0)</f>
        <v>0</v>
      </c>
      <c r="U15" s="265">
        <f t="shared" ref="U15" si="55">IF((K15&gt;54)*AND(K15&lt;60),1,0)</f>
        <v>0</v>
      </c>
      <c r="V15" s="265">
        <f t="shared" ref="V15" si="56">IF((K15&gt;59)*AND(K15&lt;65),1,0)</f>
        <v>0</v>
      </c>
      <c r="W15" s="265">
        <f t="shared" ref="W15" si="57">IF((K15&gt;64)*AND(K15&lt;70),1,0)</f>
        <v>0</v>
      </c>
      <c r="X15" s="265">
        <f t="shared" ref="X15" si="58">IF((K15&gt;69)*AND(K15&lt;75),1,0)</f>
        <v>0</v>
      </c>
      <c r="Y15" s="267">
        <f t="shared" ref="Y15" si="59">IF(K15="",0,IF(K15&gt;74,1,0))</f>
        <v>0</v>
      </c>
    </row>
    <row r="16" spans="1:34" ht="18" customHeight="1" x14ac:dyDescent="0.2">
      <c r="A16" s="289"/>
      <c r="B16" s="55"/>
      <c r="C16" s="285"/>
      <c r="D16" s="291"/>
      <c r="E16" s="54"/>
      <c r="F16" s="286"/>
      <c r="G16" s="287"/>
      <c r="H16" s="287"/>
      <c r="I16" s="53"/>
      <c r="K16" s="273"/>
      <c r="L16" s="271"/>
      <c r="M16" s="271"/>
      <c r="N16" s="271"/>
      <c r="O16" s="271"/>
      <c r="P16" s="271"/>
      <c r="Q16" s="271"/>
      <c r="R16" s="271"/>
      <c r="S16" s="271"/>
      <c r="T16" s="271"/>
      <c r="U16" s="271"/>
      <c r="V16" s="271"/>
      <c r="W16" s="271"/>
      <c r="X16" s="271"/>
      <c r="Y16" s="272"/>
    </row>
    <row r="17" spans="1:25" ht="18" customHeight="1" x14ac:dyDescent="0.2">
      <c r="A17" s="288">
        <v>5</v>
      </c>
      <c r="B17" s="52"/>
      <c r="C17" s="284"/>
      <c r="D17" s="290"/>
      <c r="E17" s="51"/>
      <c r="F17" s="296"/>
      <c r="G17" s="297"/>
      <c r="H17" s="297"/>
      <c r="I17" s="50"/>
      <c r="K17" s="269" t="str">
        <f t="shared" ref="K17" si="60">IF(D17=0,"",$B$2-D17)</f>
        <v/>
      </c>
      <c r="L17" s="265">
        <f t="shared" ref="L17" si="61">IF((K17&gt;0)*AND(K17&lt;13),1,0)</f>
        <v>0</v>
      </c>
      <c r="M17" s="265">
        <f t="shared" ref="M17" si="62">IF((K17&gt;12)*AND(K17&lt;16),1,0)</f>
        <v>0</v>
      </c>
      <c r="N17" s="265">
        <f t="shared" ref="N17" si="63">IF((K17&gt;15)*AND(K17&lt;19),1,0)</f>
        <v>0</v>
      </c>
      <c r="O17" s="265">
        <f t="shared" ref="O17" si="64">IF((K17&gt;18)*AND(K17&lt;23),1,0)</f>
        <v>0</v>
      </c>
      <c r="P17" s="265">
        <f t="shared" ref="P17" si="65">IF((K17&gt;22)*AND(K17&lt;35),1,0)</f>
        <v>0</v>
      </c>
      <c r="Q17" s="265">
        <f t="shared" ref="Q17" si="66">IF((K17&gt;34)*AND(K17&lt;40),1,0)</f>
        <v>0</v>
      </c>
      <c r="R17" s="265">
        <f t="shared" ref="R17" si="67">IF((K17&gt;39)*AND(K17&lt;45),1,0)</f>
        <v>0</v>
      </c>
      <c r="S17" s="265">
        <f t="shared" ref="S17" si="68">IF((K17&gt;44)*AND(K17&lt;50),1,0)</f>
        <v>0</v>
      </c>
      <c r="T17" s="265">
        <f t="shared" ref="T17" si="69">IF((K17&gt;49)*AND(K17&lt;55),1,0)</f>
        <v>0</v>
      </c>
      <c r="U17" s="265">
        <f t="shared" ref="U17" si="70">IF((K17&gt;54)*AND(K17&lt;60),1,0)</f>
        <v>0</v>
      </c>
      <c r="V17" s="265">
        <f t="shared" ref="V17" si="71">IF((K17&gt;59)*AND(K17&lt;65),1,0)</f>
        <v>0</v>
      </c>
      <c r="W17" s="265">
        <f t="shared" ref="W17" si="72">IF((K17&gt;64)*AND(K17&lt;70),1,0)</f>
        <v>0</v>
      </c>
      <c r="X17" s="265">
        <f t="shared" ref="X17" si="73">IF((K17&gt;69)*AND(K17&lt;75),1,0)</f>
        <v>0</v>
      </c>
      <c r="Y17" s="267">
        <f t="shared" ref="Y17" si="74">IF(K17="",0,IF(K17&gt;74,1,0))</f>
        <v>0</v>
      </c>
    </row>
    <row r="18" spans="1:25" ht="18" customHeight="1" x14ac:dyDescent="0.2">
      <c r="A18" s="289"/>
      <c r="B18" s="55"/>
      <c r="C18" s="285"/>
      <c r="D18" s="291"/>
      <c r="E18" s="54"/>
      <c r="F18" s="286"/>
      <c r="G18" s="287"/>
      <c r="H18" s="287"/>
      <c r="I18" s="53"/>
      <c r="K18" s="273"/>
      <c r="L18" s="271"/>
      <c r="M18" s="271"/>
      <c r="N18" s="271"/>
      <c r="O18" s="271"/>
      <c r="P18" s="271"/>
      <c r="Q18" s="271"/>
      <c r="R18" s="271"/>
      <c r="S18" s="271"/>
      <c r="T18" s="271"/>
      <c r="U18" s="271"/>
      <c r="V18" s="271"/>
      <c r="W18" s="271"/>
      <c r="X18" s="271"/>
      <c r="Y18" s="272"/>
    </row>
    <row r="19" spans="1:25" ht="18" customHeight="1" x14ac:dyDescent="0.2">
      <c r="A19" s="288">
        <v>6</v>
      </c>
      <c r="B19" s="52"/>
      <c r="C19" s="284"/>
      <c r="D19" s="290"/>
      <c r="E19" s="51"/>
      <c r="F19" s="296"/>
      <c r="G19" s="297"/>
      <c r="H19" s="297"/>
      <c r="I19" s="50"/>
      <c r="K19" s="269" t="str">
        <f t="shared" ref="K19" si="75">IF(D19=0,"",$B$2-D19)</f>
        <v/>
      </c>
      <c r="L19" s="265">
        <f t="shared" ref="L19" si="76">IF((K19&gt;0)*AND(K19&lt;13),1,0)</f>
        <v>0</v>
      </c>
      <c r="M19" s="265">
        <f t="shared" ref="M19" si="77">IF((K19&gt;12)*AND(K19&lt;16),1,0)</f>
        <v>0</v>
      </c>
      <c r="N19" s="265">
        <f t="shared" ref="N19" si="78">IF((K19&gt;15)*AND(K19&lt;19),1,0)</f>
        <v>0</v>
      </c>
      <c r="O19" s="265">
        <f t="shared" ref="O19" si="79">IF((K19&gt;18)*AND(K19&lt;23),1,0)</f>
        <v>0</v>
      </c>
      <c r="P19" s="265">
        <f t="shared" ref="P19" si="80">IF((K19&gt;22)*AND(K19&lt;35),1,0)</f>
        <v>0</v>
      </c>
      <c r="Q19" s="265">
        <f t="shared" ref="Q19" si="81">IF((K19&gt;34)*AND(K19&lt;40),1,0)</f>
        <v>0</v>
      </c>
      <c r="R19" s="265">
        <f t="shared" ref="R19" si="82">IF((K19&gt;39)*AND(K19&lt;45),1,0)</f>
        <v>0</v>
      </c>
      <c r="S19" s="265">
        <f t="shared" ref="S19" si="83">IF((K19&gt;44)*AND(K19&lt;50),1,0)</f>
        <v>0</v>
      </c>
      <c r="T19" s="265">
        <f t="shared" ref="T19" si="84">IF((K19&gt;49)*AND(K19&lt;55),1,0)</f>
        <v>0</v>
      </c>
      <c r="U19" s="265">
        <f t="shared" ref="U19" si="85">IF((K19&gt;54)*AND(K19&lt;60),1,0)</f>
        <v>0</v>
      </c>
      <c r="V19" s="265">
        <f t="shared" ref="V19" si="86">IF((K19&gt;59)*AND(K19&lt;65),1,0)</f>
        <v>0</v>
      </c>
      <c r="W19" s="265">
        <f t="shared" ref="W19" si="87">IF((K19&gt;64)*AND(K19&lt;70),1,0)</f>
        <v>0</v>
      </c>
      <c r="X19" s="265">
        <f t="shared" ref="X19" si="88">IF((K19&gt;69)*AND(K19&lt;75),1,0)</f>
        <v>0</v>
      </c>
      <c r="Y19" s="267">
        <f t="shared" ref="Y19" si="89">IF(K19="",0,IF(K19&gt;74,1,0))</f>
        <v>0</v>
      </c>
    </row>
    <row r="20" spans="1:25" ht="18" customHeight="1" x14ac:dyDescent="0.2">
      <c r="A20" s="289"/>
      <c r="B20" s="55"/>
      <c r="C20" s="285"/>
      <c r="D20" s="291"/>
      <c r="E20" s="54"/>
      <c r="F20" s="286"/>
      <c r="G20" s="287"/>
      <c r="H20" s="287"/>
      <c r="I20" s="53"/>
      <c r="K20" s="273"/>
      <c r="L20" s="271"/>
      <c r="M20" s="271"/>
      <c r="N20" s="271"/>
      <c r="O20" s="271"/>
      <c r="P20" s="271"/>
      <c r="Q20" s="271"/>
      <c r="R20" s="271"/>
      <c r="S20" s="271"/>
      <c r="T20" s="271"/>
      <c r="U20" s="271"/>
      <c r="V20" s="271"/>
      <c r="W20" s="271"/>
      <c r="X20" s="271"/>
      <c r="Y20" s="272"/>
    </row>
    <row r="21" spans="1:25" ht="18" customHeight="1" x14ac:dyDescent="0.2">
      <c r="A21" s="288">
        <v>7</v>
      </c>
      <c r="B21" s="52"/>
      <c r="C21" s="284"/>
      <c r="D21" s="290"/>
      <c r="E21" s="51"/>
      <c r="F21" s="296"/>
      <c r="G21" s="297"/>
      <c r="H21" s="297"/>
      <c r="I21" s="50"/>
      <c r="K21" s="269" t="str">
        <f t="shared" ref="K21" si="90">IF(D21=0,"",$B$2-D21)</f>
        <v/>
      </c>
      <c r="L21" s="265">
        <f t="shared" ref="L21" si="91">IF((K21&gt;0)*AND(K21&lt;13),1,0)</f>
        <v>0</v>
      </c>
      <c r="M21" s="265">
        <f t="shared" ref="M21" si="92">IF((K21&gt;12)*AND(K21&lt;16),1,0)</f>
        <v>0</v>
      </c>
      <c r="N21" s="265">
        <f t="shared" ref="N21" si="93">IF((K21&gt;15)*AND(K21&lt;19),1,0)</f>
        <v>0</v>
      </c>
      <c r="O21" s="265">
        <f t="shared" ref="O21" si="94">IF((K21&gt;18)*AND(K21&lt;23),1,0)</f>
        <v>0</v>
      </c>
      <c r="P21" s="265">
        <f t="shared" ref="P21" si="95">IF((K21&gt;22)*AND(K21&lt;35),1,0)</f>
        <v>0</v>
      </c>
      <c r="Q21" s="265">
        <f t="shared" ref="Q21" si="96">IF((K21&gt;34)*AND(K21&lt;40),1,0)</f>
        <v>0</v>
      </c>
      <c r="R21" s="265">
        <f t="shared" ref="R21" si="97">IF((K21&gt;39)*AND(K21&lt;45),1,0)</f>
        <v>0</v>
      </c>
      <c r="S21" s="265">
        <f t="shared" ref="S21" si="98">IF((K21&gt;44)*AND(K21&lt;50),1,0)</f>
        <v>0</v>
      </c>
      <c r="T21" s="265">
        <f t="shared" ref="T21" si="99">IF((K21&gt;49)*AND(K21&lt;55),1,0)</f>
        <v>0</v>
      </c>
      <c r="U21" s="265">
        <f t="shared" ref="U21" si="100">IF((K21&gt;54)*AND(K21&lt;60),1,0)</f>
        <v>0</v>
      </c>
      <c r="V21" s="265">
        <f t="shared" ref="V21" si="101">IF((K21&gt;59)*AND(K21&lt;65),1,0)</f>
        <v>0</v>
      </c>
      <c r="W21" s="265">
        <f t="shared" ref="W21" si="102">IF((K21&gt;64)*AND(K21&lt;70),1,0)</f>
        <v>0</v>
      </c>
      <c r="X21" s="265">
        <f t="shared" ref="X21" si="103">IF((K21&gt;69)*AND(K21&lt;75),1,0)</f>
        <v>0</v>
      </c>
      <c r="Y21" s="267">
        <f t="shared" ref="Y21" si="104">IF(K21="",0,IF(K21&gt;74,1,0))</f>
        <v>0</v>
      </c>
    </row>
    <row r="22" spans="1:25" ht="18" customHeight="1" x14ac:dyDescent="0.2">
      <c r="A22" s="289"/>
      <c r="B22" s="55"/>
      <c r="C22" s="285"/>
      <c r="D22" s="291"/>
      <c r="E22" s="54"/>
      <c r="F22" s="286"/>
      <c r="G22" s="287"/>
      <c r="H22" s="287"/>
      <c r="I22" s="53"/>
      <c r="K22" s="273"/>
      <c r="L22" s="271"/>
      <c r="M22" s="271"/>
      <c r="N22" s="271"/>
      <c r="O22" s="271"/>
      <c r="P22" s="271"/>
      <c r="Q22" s="271"/>
      <c r="R22" s="271"/>
      <c r="S22" s="271"/>
      <c r="T22" s="271"/>
      <c r="U22" s="271"/>
      <c r="V22" s="271"/>
      <c r="W22" s="271"/>
      <c r="X22" s="271"/>
      <c r="Y22" s="272"/>
    </row>
    <row r="23" spans="1:25" ht="18" customHeight="1" x14ac:dyDescent="0.2">
      <c r="A23" s="288">
        <v>8</v>
      </c>
      <c r="B23" s="52"/>
      <c r="C23" s="284"/>
      <c r="D23" s="290"/>
      <c r="E23" s="51"/>
      <c r="F23" s="296"/>
      <c r="G23" s="297"/>
      <c r="H23" s="297"/>
      <c r="I23" s="50"/>
      <c r="K23" s="269" t="str">
        <f t="shared" ref="K23" si="105">IF(D23=0,"",$B$2-D23)</f>
        <v/>
      </c>
      <c r="L23" s="265">
        <f t="shared" ref="L23" si="106">IF((K23&gt;0)*AND(K23&lt;13),1,0)</f>
        <v>0</v>
      </c>
      <c r="M23" s="265">
        <f t="shared" ref="M23" si="107">IF((K23&gt;12)*AND(K23&lt;16),1,0)</f>
        <v>0</v>
      </c>
      <c r="N23" s="265">
        <f t="shared" ref="N23" si="108">IF((K23&gt;15)*AND(K23&lt;19),1,0)</f>
        <v>0</v>
      </c>
      <c r="O23" s="265">
        <f t="shared" ref="O23" si="109">IF((K23&gt;18)*AND(K23&lt;23),1,0)</f>
        <v>0</v>
      </c>
      <c r="P23" s="265">
        <f t="shared" ref="P23" si="110">IF((K23&gt;22)*AND(K23&lt;35),1,0)</f>
        <v>0</v>
      </c>
      <c r="Q23" s="265">
        <f t="shared" ref="Q23" si="111">IF((K23&gt;34)*AND(K23&lt;40),1,0)</f>
        <v>0</v>
      </c>
      <c r="R23" s="265">
        <f t="shared" ref="R23" si="112">IF((K23&gt;39)*AND(K23&lt;45),1,0)</f>
        <v>0</v>
      </c>
      <c r="S23" s="265">
        <f t="shared" ref="S23" si="113">IF((K23&gt;44)*AND(K23&lt;50),1,0)</f>
        <v>0</v>
      </c>
      <c r="T23" s="265">
        <f t="shared" ref="T23" si="114">IF((K23&gt;49)*AND(K23&lt;55),1,0)</f>
        <v>0</v>
      </c>
      <c r="U23" s="265">
        <f t="shared" ref="U23" si="115">IF((K23&gt;54)*AND(K23&lt;60),1,0)</f>
        <v>0</v>
      </c>
      <c r="V23" s="265">
        <f t="shared" ref="V23" si="116">IF((K23&gt;59)*AND(K23&lt;65),1,0)</f>
        <v>0</v>
      </c>
      <c r="W23" s="265">
        <f t="shared" ref="W23" si="117">IF((K23&gt;64)*AND(K23&lt;70),1,0)</f>
        <v>0</v>
      </c>
      <c r="X23" s="265">
        <f t="shared" ref="X23" si="118">IF((K23&gt;69)*AND(K23&lt;75),1,0)</f>
        <v>0</v>
      </c>
      <c r="Y23" s="267">
        <f t="shared" ref="Y23" si="119">IF(K23="",0,IF(K23&gt;74,1,0))</f>
        <v>0</v>
      </c>
    </row>
    <row r="24" spans="1:25" ht="18" customHeight="1" x14ac:dyDescent="0.2">
      <c r="A24" s="289"/>
      <c r="B24" s="55"/>
      <c r="C24" s="285"/>
      <c r="D24" s="291"/>
      <c r="E24" s="54"/>
      <c r="F24" s="286"/>
      <c r="G24" s="287"/>
      <c r="H24" s="287"/>
      <c r="I24" s="53"/>
      <c r="K24" s="273"/>
      <c r="L24" s="271"/>
      <c r="M24" s="271"/>
      <c r="N24" s="271"/>
      <c r="O24" s="271"/>
      <c r="P24" s="271"/>
      <c r="Q24" s="271"/>
      <c r="R24" s="271"/>
      <c r="S24" s="271"/>
      <c r="T24" s="271"/>
      <c r="U24" s="271"/>
      <c r="V24" s="271"/>
      <c r="W24" s="271"/>
      <c r="X24" s="271"/>
      <c r="Y24" s="272"/>
    </row>
    <row r="25" spans="1:25" ht="18" customHeight="1" x14ac:dyDescent="0.2">
      <c r="A25" s="288">
        <v>9</v>
      </c>
      <c r="B25" s="52"/>
      <c r="C25" s="284"/>
      <c r="D25" s="290"/>
      <c r="E25" s="51"/>
      <c r="F25" s="296"/>
      <c r="G25" s="297"/>
      <c r="H25" s="297"/>
      <c r="I25" s="50"/>
      <c r="K25" s="269" t="str">
        <f t="shared" ref="K25" si="120">IF(D25=0,"",$B$2-D25)</f>
        <v/>
      </c>
      <c r="L25" s="265">
        <f t="shared" ref="L25" si="121">IF((K25&gt;0)*AND(K25&lt;13),1,0)</f>
        <v>0</v>
      </c>
      <c r="M25" s="265">
        <f t="shared" ref="M25" si="122">IF((K25&gt;12)*AND(K25&lt;16),1,0)</f>
        <v>0</v>
      </c>
      <c r="N25" s="265">
        <f t="shared" ref="N25" si="123">IF((K25&gt;15)*AND(K25&lt;19),1,0)</f>
        <v>0</v>
      </c>
      <c r="O25" s="265">
        <f t="shared" ref="O25" si="124">IF((K25&gt;18)*AND(K25&lt;23),1,0)</f>
        <v>0</v>
      </c>
      <c r="P25" s="265">
        <f t="shared" ref="P25" si="125">IF((K25&gt;22)*AND(K25&lt;35),1,0)</f>
        <v>0</v>
      </c>
      <c r="Q25" s="265">
        <f t="shared" ref="Q25" si="126">IF((K25&gt;34)*AND(K25&lt;40),1,0)</f>
        <v>0</v>
      </c>
      <c r="R25" s="265">
        <f t="shared" ref="R25" si="127">IF((K25&gt;39)*AND(K25&lt;45),1,0)</f>
        <v>0</v>
      </c>
      <c r="S25" s="265">
        <f t="shared" ref="S25" si="128">IF((K25&gt;44)*AND(K25&lt;50),1,0)</f>
        <v>0</v>
      </c>
      <c r="T25" s="265">
        <f t="shared" ref="T25" si="129">IF((K25&gt;49)*AND(K25&lt;55),1,0)</f>
        <v>0</v>
      </c>
      <c r="U25" s="265">
        <f t="shared" ref="U25" si="130">IF((K25&gt;54)*AND(K25&lt;60),1,0)</f>
        <v>0</v>
      </c>
      <c r="V25" s="265">
        <f t="shared" ref="V25" si="131">IF((K25&gt;59)*AND(K25&lt;65),1,0)</f>
        <v>0</v>
      </c>
      <c r="W25" s="265">
        <f t="shared" ref="W25" si="132">IF((K25&gt;64)*AND(K25&lt;70),1,0)</f>
        <v>0</v>
      </c>
      <c r="X25" s="265">
        <f t="shared" ref="X25" si="133">IF((K25&gt;69)*AND(K25&lt;75),1,0)</f>
        <v>0</v>
      </c>
      <c r="Y25" s="267">
        <f t="shared" ref="Y25" si="134">IF(K25="",0,IF(K25&gt;74,1,0))</f>
        <v>0</v>
      </c>
    </row>
    <row r="26" spans="1:25" ht="18" customHeight="1" x14ac:dyDescent="0.2">
      <c r="A26" s="289"/>
      <c r="B26" s="55"/>
      <c r="C26" s="285"/>
      <c r="D26" s="291"/>
      <c r="E26" s="54"/>
      <c r="F26" s="286"/>
      <c r="G26" s="287"/>
      <c r="H26" s="287"/>
      <c r="I26" s="53"/>
      <c r="K26" s="273"/>
      <c r="L26" s="271"/>
      <c r="M26" s="271"/>
      <c r="N26" s="271"/>
      <c r="O26" s="271"/>
      <c r="P26" s="271"/>
      <c r="Q26" s="271"/>
      <c r="R26" s="271"/>
      <c r="S26" s="271"/>
      <c r="T26" s="271"/>
      <c r="U26" s="271"/>
      <c r="V26" s="271"/>
      <c r="W26" s="271"/>
      <c r="X26" s="271"/>
      <c r="Y26" s="272"/>
    </row>
    <row r="27" spans="1:25" ht="18" customHeight="1" x14ac:dyDescent="0.2">
      <c r="A27" s="288">
        <v>0</v>
      </c>
      <c r="B27" s="52"/>
      <c r="C27" s="284"/>
      <c r="D27" s="290"/>
      <c r="E27" s="51"/>
      <c r="F27" s="296"/>
      <c r="G27" s="297"/>
      <c r="H27" s="297"/>
      <c r="I27" s="50"/>
      <c r="K27" s="269" t="str">
        <f t="shared" ref="K27" si="135">IF(D27=0,"",$B$2-D27)</f>
        <v/>
      </c>
      <c r="L27" s="265">
        <f t="shared" ref="L27" si="136">IF((K27&gt;0)*AND(K27&lt;13),1,0)</f>
        <v>0</v>
      </c>
      <c r="M27" s="265">
        <f t="shared" ref="M27" si="137">IF((K27&gt;12)*AND(K27&lt;16),1,0)</f>
        <v>0</v>
      </c>
      <c r="N27" s="265">
        <f t="shared" ref="N27" si="138">IF((K27&gt;15)*AND(K27&lt;19),1,0)</f>
        <v>0</v>
      </c>
      <c r="O27" s="265">
        <f t="shared" ref="O27" si="139">IF((K27&gt;18)*AND(K27&lt;23),1,0)</f>
        <v>0</v>
      </c>
      <c r="P27" s="265">
        <f t="shared" ref="P27" si="140">IF((K27&gt;22)*AND(K27&lt;35),1,0)</f>
        <v>0</v>
      </c>
      <c r="Q27" s="265">
        <f t="shared" ref="Q27" si="141">IF((K27&gt;34)*AND(K27&lt;40),1,0)</f>
        <v>0</v>
      </c>
      <c r="R27" s="265">
        <f t="shared" ref="R27" si="142">IF((K27&gt;39)*AND(K27&lt;45),1,0)</f>
        <v>0</v>
      </c>
      <c r="S27" s="265">
        <f t="shared" ref="S27" si="143">IF((K27&gt;44)*AND(K27&lt;50),1,0)</f>
        <v>0</v>
      </c>
      <c r="T27" s="265">
        <f t="shared" ref="T27" si="144">IF((K27&gt;49)*AND(K27&lt;55),1,0)</f>
        <v>0</v>
      </c>
      <c r="U27" s="265">
        <f t="shared" ref="U27" si="145">IF((K27&gt;54)*AND(K27&lt;60),1,0)</f>
        <v>0</v>
      </c>
      <c r="V27" s="265">
        <f t="shared" ref="V27" si="146">IF((K27&gt;59)*AND(K27&lt;65),1,0)</f>
        <v>0</v>
      </c>
      <c r="W27" s="265">
        <f t="shared" ref="W27" si="147">IF((K27&gt;64)*AND(K27&lt;70),1,0)</f>
        <v>0</v>
      </c>
      <c r="X27" s="265">
        <f t="shared" ref="X27" si="148">IF((K27&gt;69)*AND(K27&lt;75),1,0)</f>
        <v>0</v>
      </c>
      <c r="Y27" s="267">
        <f t="shared" ref="Y27" si="149">IF(K27="",0,IF(K27&gt;74,1,0))</f>
        <v>0</v>
      </c>
    </row>
    <row r="28" spans="1:25" ht="18" customHeight="1" x14ac:dyDescent="0.2">
      <c r="A28" s="289"/>
      <c r="B28" s="55"/>
      <c r="C28" s="285"/>
      <c r="D28" s="291"/>
      <c r="E28" s="54"/>
      <c r="F28" s="286"/>
      <c r="G28" s="287"/>
      <c r="H28" s="287"/>
      <c r="I28" s="53"/>
      <c r="K28" s="273"/>
      <c r="L28" s="271"/>
      <c r="M28" s="271"/>
      <c r="N28" s="271"/>
      <c r="O28" s="271"/>
      <c r="P28" s="271"/>
      <c r="Q28" s="271"/>
      <c r="R28" s="271"/>
      <c r="S28" s="271"/>
      <c r="T28" s="271"/>
      <c r="U28" s="271"/>
      <c r="V28" s="271"/>
      <c r="W28" s="271"/>
      <c r="X28" s="271"/>
      <c r="Y28" s="272"/>
    </row>
    <row r="29" spans="1:25" ht="18" customHeight="1" x14ac:dyDescent="0.2">
      <c r="A29" s="288">
        <v>1</v>
      </c>
      <c r="B29" s="52"/>
      <c r="C29" s="284"/>
      <c r="D29" s="290"/>
      <c r="E29" s="51"/>
      <c r="F29" s="296"/>
      <c r="G29" s="297"/>
      <c r="H29" s="297"/>
      <c r="I29" s="50"/>
      <c r="K29" s="269" t="str">
        <f t="shared" ref="K29" si="150">IF(D29=0,"",$B$2-D29)</f>
        <v/>
      </c>
      <c r="L29" s="265">
        <f t="shared" ref="L29" si="151">IF((K29&gt;0)*AND(K29&lt;13),1,0)</f>
        <v>0</v>
      </c>
      <c r="M29" s="265">
        <f t="shared" ref="M29" si="152">IF((K29&gt;12)*AND(K29&lt;16),1,0)</f>
        <v>0</v>
      </c>
      <c r="N29" s="265">
        <f t="shared" ref="N29" si="153">IF((K29&gt;15)*AND(K29&lt;19),1,0)</f>
        <v>0</v>
      </c>
      <c r="O29" s="265">
        <f t="shared" ref="O29" si="154">IF((K29&gt;18)*AND(K29&lt;23),1,0)</f>
        <v>0</v>
      </c>
      <c r="P29" s="265">
        <f t="shared" ref="P29" si="155">IF((K29&gt;22)*AND(K29&lt;35),1,0)</f>
        <v>0</v>
      </c>
      <c r="Q29" s="265">
        <f t="shared" ref="Q29" si="156">IF((K29&gt;34)*AND(K29&lt;40),1,0)</f>
        <v>0</v>
      </c>
      <c r="R29" s="265">
        <f t="shared" ref="R29" si="157">IF((K29&gt;39)*AND(K29&lt;45),1,0)</f>
        <v>0</v>
      </c>
      <c r="S29" s="265">
        <f t="shared" ref="S29" si="158">IF((K29&gt;44)*AND(K29&lt;50),1,0)</f>
        <v>0</v>
      </c>
      <c r="T29" s="265">
        <f t="shared" ref="T29" si="159">IF((K29&gt;49)*AND(K29&lt;55),1,0)</f>
        <v>0</v>
      </c>
      <c r="U29" s="265">
        <f t="shared" ref="U29" si="160">IF((K29&gt;54)*AND(K29&lt;60),1,0)</f>
        <v>0</v>
      </c>
      <c r="V29" s="265">
        <f t="shared" ref="V29" si="161">IF((K29&gt;59)*AND(K29&lt;65),1,0)</f>
        <v>0</v>
      </c>
      <c r="W29" s="265">
        <f t="shared" ref="W29" si="162">IF((K29&gt;64)*AND(K29&lt;70),1,0)</f>
        <v>0</v>
      </c>
      <c r="X29" s="265">
        <f t="shared" ref="X29" si="163">IF((K29&gt;69)*AND(K29&lt;75),1,0)</f>
        <v>0</v>
      </c>
      <c r="Y29" s="267">
        <f t="shared" ref="Y29" si="164">IF(K29="",0,IF(K29&gt;74,1,0))</f>
        <v>0</v>
      </c>
    </row>
    <row r="30" spans="1:25" ht="18" customHeight="1" x14ac:dyDescent="0.2">
      <c r="A30" s="289"/>
      <c r="B30" s="55"/>
      <c r="C30" s="285"/>
      <c r="D30" s="291"/>
      <c r="E30" s="54"/>
      <c r="F30" s="286"/>
      <c r="G30" s="287"/>
      <c r="H30" s="287"/>
      <c r="I30" s="53"/>
      <c r="K30" s="273"/>
      <c r="L30" s="271"/>
      <c r="M30" s="271"/>
      <c r="N30" s="271"/>
      <c r="O30" s="271"/>
      <c r="P30" s="271"/>
      <c r="Q30" s="271"/>
      <c r="R30" s="271"/>
      <c r="S30" s="271"/>
      <c r="T30" s="271"/>
      <c r="U30" s="271"/>
      <c r="V30" s="271"/>
      <c r="W30" s="271"/>
      <c r="X30" s="271"/>
      <c r="Y30" s="272"/>
    </row>
    <row r="31" spans="1:25" ht="18" customHeight="1" x14ac:dyDescent="0.2">
      <c r="A31" s="288">
        <v>2</v>
      </c>
      <c r="B31" s="52"/>
      <c r="C31" s="284"/>
      <c r="D31" s="290"/>
      <c r="E31" s="51"/>
      <c r="F31" s="296"/>
      <c r="G31" s="297"/>
      <c r="H31" s="297"/>
      <c r="I31" s="50"/>
      <c r="K31" s="269" t="str">
        <f t="shared" ref="K31" si="165">IF(D31=0,"",$B$2-D31)</f>
        <v/>
      </c>
      <c r="L31" s="265">
        <f t="shared" ref="L31" si="166">IF((K31&gt;0)*AND(K31&lt;13),1,0)</f>
        <v>0</v>
      </c>
      <c r="M31" s="265">
        <f t="shared" ref="M31" si="167">IF((K31&gt;12)*AND(K31&lt;16),1,0)</f>
        <v>0</v>
      </c>
      <c r="N31" s="265">
        <f t="shared" ref="N31" si="168">IF((K31&gt;15)*AND(K31&lt;19),1,0)</f>
        <v>0</v>
      </c>
      <c r="O31" s="265">
        <f t="shared" ref="O31" si="169">IF((K31&gt;18)*AND(K31&lt;23),1,0)</f>
        <v>0</v>
      </c>
      <c r="P31" s="265">
        <f t="shared" ref="P31" si="170">IF((K31&gt;22)*AND(K31&lt;35),1,0)</f>
        <v>0</v>
      </c>
      <c r="Q31" s="265">
        <f t="shared" ref="Q31" si="171">IF((K31&gt;34)*AND(K31&lt;40),1,0)</f>
        <v>0</v>
      </c>
      <c r="R31" s="265">
        <f t="shared" ref="R31" si="172">IF((K31&gt;39)*AND(K31&lt;45),1,0)</f>
        <v>0</v>
      </c>
      <c r="S31" s="265">
        <f t="shared" ref="S31" si="173">IF((K31&gt;44)*AND(K31&lt;50),1,0)</f>
        <v>0</v>
      </c>
      <c r="T31" s="265">
        <f t="shared" ref="T31" si="174">IF((K31&gt;49)*AND(K31&lt;55),1,0)</f>
        <v>0</v>
      </c>
      <c r="U31" s="265">
        <f t="shared" ref="U31" si="175">IF((K31&gt;54)*AND(K31&lt;60),1,0)</f>
        <v>0</v>
      </c>
      <c r="V31" s="265">
        <f t="shared" ref="V31" si="176">IF((K31&gt;59)*AND(K31&lt;65),1,0)</f>
        <v>0</v>
      </c>
      <c r="W31" s="265">
        <f t="shared" ref="W31" si="177">IF((K31&gt;64)*AND(K31&lt;70),1,0)</f>
        <v>0</v>
      </c>
      <c r="X31" s="265">
        <f t="shared" ref="X31" si="178">IF((K31&gt;69)*AND(K31&lt;75),1,0)</f>
        <v>0</v>
      </c>
      <c r="Y31" s="267">
        <f t="shared" ref="Y31" si="179">IF(K31="",0,IF(K31&gt;74,1,0))</f>
        <v>0</v>
      </c>
    </row>
    <row r="32" spans="1:25" ht="18" customHeight="1" x14ac:dyDescent="0.2">
      <c r="A32" s="289"/>
      <c r="B32" s="55"/>
      <c r="C32" s="285"/>
      <c r="D32" s="291"/>
      <c r="E32" s="54"/>
      <c r="F32" s="286"/>
      <c r="G32" s="287"/>
      <c r="H32" s="287"/>
      <c r="I32" s="53"/>
      <c r="K32" s="273"/>
      <c r="L32" s="271"/>
      <c r="M32" s="271"/>
      <c r="N32" s="271"/>
      <c r="O32" s="271"/>
      <c r="P32" s="271"/>
      <c r="Q32" s="271"/>
      <c r="R32" s="271"/>
      <c r="S32" s="271"/>
      <c r="T32" s="271"/>
      <c r="U32" s="271"/>
      <c r="V32" s="271"/>
      <c r="W32" s="271"/>
      <c r="X32" s="271"/>
      <c r="Y32" s="272"/>
    </row>
    <row r="33" spans="1:25" ht="18" customHeight="1" x14ac:dyDescent="0.2">
      <c r="A33" s="288">
        <v>3</v>
      </c>
      <c r="B33" s="52"/>
      <c r="C33" s="284"/>
      <c r="D33" s="290"/>
      <c r="E33" s="51"/>
      <c r="F33" s="296"/>
      <c r="G33" s="297"/>
      <c r="H33" s="297"/>
      <c r="I33" s="50"/>
      <c r="K33" s="269" t="str">
        <f t="shared" ref="K33" si="180">IF(D33=0,"",$B$2-D33)</f>
        <v/>
      </c>
      <c r="L33" s="265">
        <f t="shared" ref="L33" si="181">IF((K33&gt;0)*AND(K33&lt;13),1,0)</f>
        <v>0</v>
      </c>
      <c r="M33" s="265">
        <f t="shared" ref="M33" si="182">IF((K33&gt;12)*AND(K33&lt;16),1,0)</f>
        <v>0</v>
      </c>
      <c r="N33" s="265">
        <f t="shared" ref="N33" si="183">IF((K33&gt;15)*AND(K33&lt;19),1,0)</f>
        <v>0</v>
      </c>
      <c r="O33" s="265">
        <f t="shared" ref="O33" si="184">IF((K33&gt;18)*AND(K33&lt;23),1,0)</f>
        <v>0</v>
      </c>
      <c r="P33" s="265">
        <f t="shared" ref="P33" si="185">IF((K33&gt;22)*AND(K33&lt;35),1,0)</f>
        <v>0</v>
      </c>
      <c r="Q33" s="265">
        <f t="shared" ref="Q33" si="186">IF((K33&gt;34)*AND(K33&lt;40),1,0)</f>
        <v>0</v>
      </c>
      <c r="R33" s="265">
        <f t="shared" ref="R33" si="187">IF((K33&gt;39)*AND(K33&lt;45),1,0)</f>
        <v>0</v>
      </c>
      <c r="S33" s="265">
        <f t="shared" ref="S33" si="188">IF((K33&gt;44)*AND(K33&lt;50),1,0)</f>
        <v>0</v>
      </c>
      <c r="T33" s="265">
        <f t="shared" ref="T33" si="189">IF((K33&gt;49)*AND(K33&lt;55),1,0)</f>
        <v>0</v>
      </c>
      <c r="U33" s="265">
        <f t="shared" ref="U33" si="190">IF((K33&gt;54)*AND(K33&lt;60),1,0)</f>
        <v>0</v>
      </c>
      <c r="V33" s="265">
        <f t="shared" ref="V33" si="191">IF((K33&gt;59)*AND(K33&lt;65),1,0)</f>
        <v>0</v>
      </c>
      <c r="W33" s="265">
        <f t="shared" ref="W33" si="192">IF((K33&gt;64)*AND(K33&lt;70),1,0)</f>
        <v>0</v>
      </c>
      <c r="X33" s="265">
        <f t="shared" ref="X33" si="193">IF((K33&gt;69)*AND(K33&lt;75),1,0)</f>
        <v>0</v>
      </c>
      <c r="Y33" s="267">
        <f t="shared" ref="Y33" si="194">IF(K33="",0,IF(K33&gt;74,1,0))</f>
        <v>0</v>
      </c>
    </row>
    <row r="34" spans="1:25" ht="18" customHeight="1" x14ac:dyDescent="0.2">
      <c r="A34" s="289"/>
      <c r="B34" s="55"/>
      <c r="C34" s="285"/>
      <c r="D34" s="291"/>
      <c r="E34" s="54"/>
      <c r="F34" s="286"/>
      <c r="G34" s="287"/>
      <c r="H34" s="287"/>
      <c r="I34" s="53"/>
      <c r="K34" s="273"/>
      <c r="L34" s="271"/>
      <c r="M34" s="271"/>
      <c r="N34" s="271"/>
      <c r="O34" s="271"/>
      <c r="P34" s="271"/>
      <c r="Q34" s="271"/>
      <c r="R34" s="271"/>
      <c r="S34" s="271"/>
      <c r="T34" s="271"/>
      <c r="U34" s="271"/>
      <c r="V34" s="271"/>
      <c r="W34" s="271"/>
      <c r="X34" s="271"/>
      <c r="Y34" s="272"/>
    </row>
    <row r="35" spans="1:25" ht="18" customHeight="1" x14ac:dyDescent="0.2">
      <c r="A35" s="288">
        <v>4</v>
      </c>
      <c r="B35" s="52"/>
      <c r="C35" s="284"/>
      <c r="D35" s="290"/>
      <c r="E35" s="51"/>
      <c r="F35" s="296"/>
      <c r="G35" s="297"/>
      <c r="H35" s="297"/>
      <c r="I35" s="50"/>
      <c r="K35" s="269" t="str">
        <f t="shared" ref="K35" si="195">IF(D35=0,"",$B$2-D35)</f>
        <v/>
      </c>
      <c r="L35" s="265">
        <f t="shared" ref="L35" si="196">IF((K35&gt;0)*AND(K35&lt;13),1,0)</f>
        <v>0</v>
      </c>
      <c r="M35" s="265">
        <f t="shared" ref="M35" si="197">IF((K35&gt;12)*AND(K35&lt;16),1,0)</f>
        <v>0</v>
      </c>
      <c r="N35" s="265">
        <f t="shared" ref="N35" si="198">IF((K35&gt;15)*AND(K35&lt;19),1,0)</f>
        <v>0</v>
      </c>
      <c r="O35" s="265">
        <f t="shared" ref="O35" si="199">IF((K35&gt;18)*AND(K35&lt;23),1,0)</f>
        <v>0</v>
      </c>
      <c r="P35" s="265">
        <f t="shared" ref="P35" si="200">IF((K35&gt;22)*AND(K35&lt;35),1,0)</f>
        <v>0</v>
      </c>
      <c r="Q35" s="265">
        <f t="shared" ref="Q35" si="201">IF((K35&gt;34)*AND(K35&lt;40),1,0)</f>
        <v>0</v>
      </c>
      <c r="R35" s="265">
        <f t="shared" ref="R35" si="202">IF((K35&gt;39)*AND(K35&lt;45),1,0)</f>
        <v>0</v>
      </c>
      <c r="S35" s="265">
        <f t="shared" ref="S35" si="203">IF((K35&gt;44)*AND(K35&lt;50),1,0)</f>
        <v>0</v>
      </c>
      <c r="T35" s="265">
        <f t="shared" ref="T35" si="204">IF((K35&gt;49)*AND(K35&lt;55),1,0)</f>
        <v>0</v>
      </c>
      <c r="U35" s="265">
        <f t="shared" ref="U35" si="205">IF((K35&gt;54)*AND(K35&lt;60),1,0)</f>
        <v>0</v>
      </c>
      <c r="V35" s="265">
        <f t="shared" ref="V35" si="206">IF((K35&gt;59)*AND(K35&lt;65),1,0)</f>
        <v>0</v>
      </c>
      <c r="W35" s="265">
        <f t="shared" ref="W35" si="207">IF((K35&gt;64)*AND(K35&lt;70),1,0)</f>
        <v>0</v>
      </c>
      <c r="X35" s="265">
        <f t="shared" ref="X35" si="208">IF((K35&gt;69)*AND(K35&lt;75),1,0)</f>
        <v>0</v>
      </c>
      <c r="Y35" s="267">
        <f t="shared" ref="Y35" si="209">IF(K35="",0,IF(K35&gt;74,1,0))</f>
        <v>0</v>
      </c>
    </row>
    <row r="36" spans="1:25" ht="18" customHeight="1" x14ac:dyDescent="0.2">
      <c r="A36" s="289"/>
      <c r="B36" s="55"/>
      <c r="C36" s="285"/>
      <c r="D36" s="291"/>
      <c r="E36" s="54"/>
      <c r="F36" s="286"/>
      <c r="G36" s="287"/>
      <c r="H36" s="287"/>
      <c r="I36" s="53"/>
      <c r="K36" s="273"/>
      <c r="L36" s="271"/>
      <c r="M36" s="271"/>
      <c r="N36" s="271"/>
      <c r="O36" s="271"/>
      <c r="P36" s="271"/>
      <c r="Q36" s="271"/>
      <c r="R36" s="271"/>
      <c r="S36" s="271"/>
      <c r="T36" s="271"/>
      <c r="U36" s="271"/>
      <c r="V36" s="271"/>
      <c r="W36" s="271"/>
      <c r="X36" s="271"/>
      <c r="Y36" s="272"/>
    </row>
    <row r="37" spans="1:25" ht="18" customHeight="1" x14ac:dyDescent="0.2">
      <c r="A37" s="288">
        <v>5</v>
      </c>
      <c r="B37" s="52"/>
      <c r="C37" s="284"/>
      <c r="D37" s="290"/>
      <c r="E37" s="51"/>
      <c r="F37" s="296"/>
      <c r="G37" s="297"/>
      <c r="H37" s="297"/>
      <c r="I37" s="50"/>
      <c r="K37" s="269" t="str">
        <f t="shared" ref="K37" si="210">IF(D37=0,"",$B$2-D37)</f>
        <v/>
      </c>
      <c r="L37" s="265">
        <f t="shared" ref="L37" si="211">IF((K37&gt;0)*AND(K37&lt;13),1,0)</f>
        <v>0</v>
      </c>
      <c r="M37" s="265">
        <f t="shared" ref="M37" si="212">IF((K37&gt;12)*AND(K37&lt;16),1,0)</f>
        <v>0</v>
      </c>
      <c r="N37" s="265">
        <f t="shared" ref="N37" si="213">IF((K37&gt;15)*AND(K37&lt;19),1,0)</f>
        <v>0</v>
      </c>
      <c r="O37" s="265">
        <f t="shared" ref="O37" si="214">IF((K37&gt;18)*AND(K37&lt;23),1,0)</f>
        <v>0</v>
      </c>
      <c r="P37" s="265">
        <f t="shared" ref="P37" si="215">IF((K37&gt;22)*AND(K37&lt;35),1,0)</f>
        <v>0</v>
      </c>
      <c r="Q37" s="265">
        <f t="shared" ref="Q37" si="216">IF((K37&gt;34)*AND(K37&lt;40),1,0)</f>
        <v>0</v>
      </c>
      <c r="R37" s="265">
        <f t="shared" ref="R37" si="217">IF((K37&gt;39)*AND(K37&lt;45),1,0)</f>
        <v>0</v>
      </c>
      <c r="S37" s="265">
        <f t="shared" ref="S37" si="218">IF((K37&gt;44)*AND(K37&lt;50),1,0)</f>
        <v>0</v>
      </c>
      <c r="T37" s="265">
        <f t="shared" ref="T37" si="219">IF((K37&gt;49)*AND(K37&lt;55),1,0)</f>
        <v>0</v>
      </c>
      <c r="U37" s="265">
        <f t="shared" ref="U37" si="220">IF((K37&gt;54)*AND(K37&lt;60),1,0)</f>
        <v>0</v>
      </c>
      <c r="V37" s="265">
        <f t="shared" ref="V37" si="221">IF((K37&gt;59)*AND(K37&lt;65),1,0)</f>
        <v>0</v>
      </c>
      <c r="W37" s="265">
        <f t="shared" ref="W37" si="222">IF((K37&gt;64)*AND(K37&lt;70),1,0)</f>
        <v>0</v>
      </c>
      <c r="X37" s="265">
        <f t="shared" ref="X37" si="223">IF((K37&gt;69)*AND(K37&lt;75),1,0)</f>
        <v>0</v>
      </c>
      <c r="Y37" s="267">
        <f t="shared" ref="Y37" si="224">IF(K37="",0,IF(K37&gt;74,1,0))</f>
        <v>0</v>
      </c>
    </row>
    <row r="38" spans="1:25" ht="18" customHeight="1" x14ac:dyDescent="0.2">
      <c r="A38" s="289"/>
      <c r="B38" s="55"/>
      <c r="C38" s="285"/>
      <c r="D38" s="291"/>
      <c r="E38" s="54"/>
      <c r="F38" s="286"/>
      <c r="G38" s="287"/>
      <c r="H38" s="287"/>
      <c r="I38" s="53"/>
      <c r="K38" s="273"/>
      <c r="L38" s="271"/>
      <c r="M38" s="271"/>
      <c r="N38" s="271"/>
      <c r="O38" s="271"/>
      <c r="P38" s="271"/>
      <c r="Q38" s="271"/>
      <c r="R38" s="271"/>
      <c r="S38" s="271"/>
      <c r="T38" s="271"/>
      <c r="U38" s="271"/>
      <c r="V38" s="271"/>
      <c r="W38" s="271"/>
      <c r="X38" s="271"/>
      <c r="Y38" s="272"/>
    </row>
    <row r="39" spans="1:25" ht="18" customHeight="1" x14ac:dyDescent="0.2">
      <c r="A39" s="288">
        <v>6</v>
      </c>
      <c r="B39" s="52"/>
      <c r="C39" s="284"/>
      <c r="D39" s="290"/>
      <c r="E39" s="51"/>
      <c r="F39" s="296"/>
      <c r="G39" s="297"/>
      <c r="H39" s="297"/>
      <c r="I39" s="50"/>
      <c r="K39" s="269" t="str">
        <f t="shared" ref="K39" si="225">IF(D39=0,"",$B$2-D39)</f>
        <v/>
      </c>
      <c r="L39" s="265">
        <f t="shared" ref="L39" si="226">IF((K39&gt;0)*AND(K39&lt;13),1,0)</f>
        <v>0</v>
      </c>
      <c r="M39" s="265">
        <f t="shared" ref="M39" si="227">IF((K39&gt;12)*AND(K39&lt;16),1,0)</f>
        <v>0</v>
      </c>
      <c r="N39" s="265">
        <f t="shared" ref="N39" si="228">IF((K39&gt;15)*AND(K39&lt;19),1,0)</f>
        <v>0</v>
      </c>
      <c r="O39" s="265">
        <f t="shared" ref="O39" si="229">IF((K39&gt;18)*AND(K39&lt;23),1,0)</f>
        <v>0</v>
      </c>
      <c r="P39" s="265">
        <f t="shared" ref="P39" si="230">IF((K39&gt;22)*AND(K39&lt;35),1,0)</f>
        <v>0</v>
      </c>
      <c r="Q39" s="265">
        <f t="shared" ref="Q39" si="231">IF((K39&gt;34)*AND(K39&lt;40),1,0)</f>
        <v>0</v>
      </c>
      <c r="R39" s="265">
        <f t="shared" ref="R39" si="232">IF((K39&gt;39)*AND(K39&lt;45),1,0)</f>
        <v>0</v>
      </c>
      <c r="S39" s="265">
        <f t="shared" ref="S39" si="233">IF((K39&gt;44)*AND(K39&lt;50),1,0)</f>
        <v>0</v>
      </c>
      <c r="T39" s="265">
        <f t="shared" ref="T39" si="234">IF((K39&gt;49)*AND(K39&lt;55),1,0)</f>
        <v>0</v>
      </c>
      <c r="U39" s="265">
        <f t="shared" ref="U39" si="235">IF((K39&gt;54)*AND(K39&lt;60),1,0)</f>
        <v>0</v>
      </c>
      <c r="V39" s="265">
        <f t="shared" ref="V39" si="236">IF((K39&gt;59)*AND(K39&lt;65),1,0)</f>
        <v>0</v>
      </c>
      <c r="W39" s="265">
        <f t="shared" ref="W39" si="237">IF((K39&gt;64)*AND(K39&lt;70),1,0)</f>
        <v>0</v>
      </c>
      <c r="X39" s="265">
        <f t="shared" ref="X39" si="238">IF((K39&gt;69)*AND(K39&lt;75),1,0)</f>
        <v>0</v>
      </c>
      <c r="Y39" s="267">
        <f t="shared" ref="Y39" si="239">IF(K39="",0,IF(K39&gt;74,1,0))</f>
        <v>0</v>
      </c>
    </row>
    <row r="40" spans="1:25" ht="18" customHeight="1" x14ac:dyDescent="0.2">
      <c r="A40" s="289"/>
      <c r="B40" s="55"/>
      <c r="C40" s="285"/>
      <c r="D40" s="291"/>
      <c r="E40" s="54"/>
      <c r="F40" s="286"/>
      <c r="G40" s="287"/>
      <c r="H40" s="287"/>
      <c r="I40" s="53"/>
      <c r="K40" s="273"/>
      <c r="L40" s="271"/>
      <c r="M40" s="271"/>
      <c r="N40" s="271"/>
      <c r="O40" s="271"/>
      <c r="P40" s="271"/>
      <c r="Q40" s="271"/>
      <c r="R40" s="271"/>
      <c r="S40" s="271"/>
      <c r="T40" s="271"/>
      <c r="U40" s="271"/>
      <c r="V40" s="271"/>
      <c r="W40" s="271"/>
      <c r="X40" s="271"/>
      <c r="Y40" s="272"/>
    </row>
    <row r="41" spans="1:25" ht="18" customHeight="1" x14ac:dyDescent="0.2">
      <c r="A41" s="288">
        <v>7</v>
      </c>
      <c r="B41" s="52"/>
      <c r="C41" s="284"/>
      <c r="D41" s="290"/>
      <c r="E41" s="51"/>
      <c r="F41" s="296"/>
      <c r="G41" s="297"/>
      <c r="H41" s="297"/>
      <c r="I41" s="50"/>
      <c r="K41" s="269" t="str">
        <f t="shared" ref="K41" si="240">IF(D41=0,"",$B$2-D41)</f>
        <v/>
      </c>
      <c r="L41" s="265">
        <f t="shared" ref="L41" si="241">IF((K41&gt;0)*AND(K41&lt;13),1,0)</f>
        <v>0</v>
      </c>
      <c r="M41" s="265">
        <f t="shared" ref="M41" si="242">IF((K41&gt;12)*AND(K41&lt;16),1,0)</f>
        <v>0</v>
      </c>
      <c r="N41" s="265">
        <f t="shared" ref="N41" si="243">IF((K41&gt;15)*AND(K41&lt;19),1,0)</f>
        <v>0</v>
      </c>
      <c r="O41" s="265">
        <f t="shared" ref="O41" si="244">IF((K41&gt;18)*AND(K41&lt;23),1,0)</f>
        <v>0</v>
      </c>
      <c r="P41" s="265">
        <f t="shared" ref="P41" si="245">IF((K41&gt;22)*AND(K41&lt;35),1,0)</f>
        <v>0</v>
      </c>
      <c r="Q41" s="265">
        <f t="shared" ref="Q41" si="246">IF((K41&gt;34)*AND(K41&lt;40),1,0)</f>
        <v>0</v>
      </c>
      <c r="R41" s="265">
        <f t="shared" ref="R41" si="247">IF((K41&gt;39)*AND(K41&lt;45),1,0)</f>
        <v>0</v>
      </c>
      <c r="S41" s="265">
        <f t="shared" ref="S41" si="248">IF((K41&gt;44)*AND(K41&lt;50),1,0)</f>
        <v>0</v>
      </c>
      <c r="T41" s="265">
        <f t="shared" ref="T41" si="249">IF((K41&gt;49)*AND(K41&lt;55),1,0)</f>
        <v>0</v>
      </c>
      <c r="U41" s="265">
        <f t="shared" ref="U41" si="250">IF((K41&gt;54)*AND(K41&lt;60),1,0)</f>
        <v>0</v>
      </c>
      <c r="V41" s="265">
        <f t="shared" ref="V41" si="251">IF((K41&gt;59)*AND(K41&lt;65),1,0)</f>
        <v>0</v>
      </c>
      <c r="W41" s="265">
        <f t="shared" ref="W41" si="252">IF((K41&gt;64)*AND(K41&lt;70),1,0)</f>
        <v>0</v>
      </c>
      <c r="X41" s="265">
        <f t="shared" ref="X41" si="253">IF((K41&gt;69)*AND(K41&lt;75),1,0)</f>
        <v>0</v>
      </c>
      <c r="Y41" s="267">
        <f t="shared" ref="Y41" si="254">IF(K41="",0,IF(K41&gt;74,1,0))</f>
        <v>0</v>
      </c>
    </row>
    <row r="42" spans="1:25" ht="18" customHeight="1" x14ac:dyDescent="0.2">
      <c r="A42" s="289"/>
      <c r="B42" s="55"/>
      <c r="C42" s="285"/>
      <c r="D42" s="291"/>
      <c r="E42" s="54"/>
      <c r="F42" s="286"/>
      <c r="G42" s="287"/>
      <c r="H42" s="287"/>
      <c r="I42" s="53"/>
      <c r="K42" s="273"/>
      <c r="L42" s="271"/>
      <c r="M42" s="271"/>
      <c r="N42" s="271"/>
      <c r="O42" s="271"/>
      <c r="P42" s="271"/>
      <c r="Q42" s="271"/>
      <c r="R42" s="271"/>
      <c r="S42" s="271"/>
      <c r="T42" s="271"/>
      <c r="U42" s="271"/>
      <c r="V42" s="271"/>
      <c r="W42" s="271"/>
      <c r="X42" s="271"/>
      <c r="Y42" s="272"/>
    </row>
    <row r="43" spans="1:25" ht="18" customHeight="1" x14ac:dyDescent="0.2">
      <c r="A43" s="288">
        <v>8</v>
      </c>
      <c r="B43" s="52"/>
      <c r="C43" s="284"/>
      <c r="D43" s="290"/>
      <c r="E43" s="51"/>
      <c r="F43" s="296"/>
      <c r="G43" s="297"/>
      <c r="H43" s="297"/>
      <c r="I43" s="50"/>
      <c r="K43" s="269" t="str">
        <f t="shared" ref="K43" si="255">IF(D43=0,"",$B$2-D43)</f>
        <v/>
      </c>
      <c r="L43" s="265">
        <f t="shared" ref="L43" si="256">IF((K43&gt;0)*AND(K43&lt;13),1,0)</f>
        <v>0</v>
      </c>
      <c r="M43" s="265">
        <f t="shared" ref="M43" si="257">IF((K43&gt;12)*AND(K43&lt;16),1,0)</f>
        <v>0</v>
      </c>
      <c r="N43" s="265">
        <f t="shared" ref="N43" si="258">IF((K43&gt;15)*AND(K43&lt;19),1,0)</f>
        <v>0</v>
      </c>
      <c r="O43" s="265">
        <f t="shared" ref="O43" si="259">IF((K43&gt;18)*AND(K43&lt;23),1,0)</f>
        <v>0</v>
      </c>
      <c r="P43" s="265">
        <f t="shared" ref="P43" si="260">IF((K43&gt;22)*AND(K43&lt;35),1,0)</f>
        <v>0</v>
      </c>
      <c r="Q43" s="265">
        <f t="shared" ref="Q43" si="261">IF((K43&gt;34)*AND(K43&lt;40),1,0)</f>
        <v>0</v>
      </c>
      <c r="R43" s="265">
        <f t="shared" ref="R43" si="262">IF((K43&gt;39)*AND(K43&lt;45),1,0)</f>
        <v>0</v>
      </c>
      <c r="S43" s="265">
        <f t="shared" ref="S43" si="263">IF((K43&gt;44)*AND(K43&lt;50),1,0)</f>
        <v>0</v>
      </c>
      <c r="T43" s="265">
        <f t="shared" ref="T43" si="264">IF((K43&gt;49)*AND(K43&lt;55),1,0)</f>
        <v>0</v>
      </c>
      <c r="U43" s="265">
        <f t="shared" ref="U43" si="265">IF((K43&gt;54)*AND(K43&lt;60),1,0)</f>
        <v>0</v>
      </c>
      <c r="V43" s="265">
        <f t="shared" ref="V43" si="266">IF((K43&gt;59)*AND(K43&lt;65),1,0)</f>
        <v>0</v>
      </c>
      <c r="W43" s="265">
        <f t="shared" ref="W43" si="267">IF((K43&gt;64)*AND(K43&lt;70),1,0)</f>
        <v>0</v>
      </c>
      <c r="X43" s="265">
        <f t="shared" ref="X43" si="268">IF((K43&gt;69)*AND(K43&lt;75),1,0)</f>
        <v>0</v>
      </c>
      <c r="Y43" s="267">
        <f t="shared" ref="Y43" si="269">IF(K43="",0,IF(K43&gt;74,1,0))</f>
        <v>0</v>
      </c>
    </row>
    <row r="44" spans="1:25" ht="18" customHeight="1" x14ac:dyDescent="0.2">
      <c r="A44" s="289"/>
      <c r="B44" s="55"/>
      <c r="C44" s="285"/>
      <c r="D44" s="291"/>
      <c r="E44" s="54"/>
      <c r="F44" s="286"/>
      <c r="G44" s="287"/>
      <c r="H44" s="287"/>
      <c r="I44" s="53"/>
      <c r="K44" s="273"/>
      <c r="L44" s="271"/>
      <c r="M44" s="271"/>
      <c r="N44" s="271"/>
      <c r="O44" s="271"/>
      <c r="P44" s="271"/>
      <c r="Q44" s="271"/>
      <c r="R44" s="271"/>
      <c r="S44" s="271"/>
      <c r="T44" s="271"/>
      <c r="U44" s="271"/>
      <c r="V44" s="271"/>
      <c r="W44" s="271"/>
      <c r="X44" s="271"/>
      <c r="Y44" s="272"/>
    </row>
    <row r="45" spans="1:25" ht="18" customHeight="1" x14ac:dyDescent="0.2">
      <c r="A45" s="288">
        <v>9</v>
      </c>
      <c r="B45" s="52"/>
      <c r="C45" s="284"/>
      <c r="D45" s="290"/>
      <c r="E45" s="51"/>
      <c r="F45" s="296"/>
      <c r="G45" s="297"/>
      <c r="H45" s="297"/>
      <c r="I45" s="50"/>
      <c r="K45" s="269" t="str">
        <f t="shared" ref="K45" si="270">IF(D45=0,"",$B$2-D45)</f>
        <v/>
      </c>
      <c r="L45" s="265">
        <f t="shared" ref="L45" si="271">IF((K45&gt;0)*AND(K45&lt;13),1,0)</f>
        <v>0</v>
      </c>
      <c r="M45" s="265">
        <f t="shared" ref="M45" si="272">IF((K45&gt;12)*AND(K45&lt;16),1,0)</f>
        <v>0</v>
      </c>
      <c r="N45" s="265">
        <f t="shared" ref="N45" si="273">IF((K45&gt;15)*AND(K45&lt;19),1,0)</f>
        <v>0</v>
      </c>
      <c r="O45" s="265">
        <f t="shared" ref="O45" si="274">IF((K45&gt;18)*AND(K45&lt;23),1,0)</f>
        <v>0</v>
      </c>
      <c r="P45" s="265">
        <f t="shared" ref="P45" si="275">IF((K45&gt;22)*AND(K45&lt;35),1,0)</f>
        <v>0</v>
      </c>
      <c r="Q45" s="265">
        <f t="shared" ref="Q45" si="276">IF((K45&gt;34)*AND(K45&lt;40),1,0)</f>
        <v>0</v>
      </c>
      <c r="R45" s="265">
        <f t="shared" ref="R45" si="277">IF((K45&gt;39)*AND(K45&lt;45),1,0)</f>
        <v>0</v>
      </c>
      <c r="S45" s="265">
        <f t="shared" ref="S45" si="278">IF((K45&gt;44)*AND(K45&lt;50),1,0)</f>
        <v>0</v>
      </c>
      <c r="T45" s="265">
        <f t="shared" ref="T45" si="279">IF((K45&gt;49)*AND(K45&lt;55),1,0)</f>
        <v>0</v>
      </c>
      <c r="U45" s="265">
        <f t="shared" ref="U45" si="280">IF((K45&gt;54)*AND(K45&lt;60),1,0)</f>
        <v>0</v>
      </c>
      <c r="V45" s="265">
        <f t="shared" ref="V45" si="281">IF((K45&gt;59)*AND(K45&lt;65),1,0)</f>
        <v>0</v>
      </c>
      <c r="W45" s="265">
        <f t="shared" ref="W45" si="282">IF((K45&gt;64)*AND(K45&lt;70),1,0)</f>
        <v>0</v>
      </c>
      <c r="X45" s="265">
        <f t="shared" ref="X45" si="283">IF((K45&gt;69)*AND(K45&lt;75),1,0)</f>
        <v>0</v>
      </c>
      <c r="Y45" s="267">
        <f t="shared" ref="Y45" si="284">IF(K45="",0,IF(K45&gt;74,1,0))</f>
        <v>0</v>
      </c>
    </row>
    <row r="46" spans="1:25" ht="18" customHeight="1" x14ac:dyDescent="0.2">
      <c r="A46" s="289"/>
      <c r="B46" s="55"/>
      <c r="C46" s="285"/>
      <c r="D46" s="291"/>
      <c r="E46" s="54"/>
      <c r="F46" s="286"/>
      <c r="G46" s="287"/>
      <c r="H46" s="287"/>
      <c r="I46" s="53"/>
      <c r="K46" s="273"/>
      <c r="L46" s="271"/>
      <c r="M46" s="271"/>
      <c r="N46" s="271"/>
      <c r="O46" s="271"/>
      <c r="P46" s="271"/>
      <c r="Q46" s="271"/>
      <c r="R46" s="271"/>
      <c r="S46" s="271"/>
      <c r="T46" s="271"/>
      <c r="U46" s="271"/>
      <c r="V46" s="271"/>
      <c r="W46" s="271"/>
      <c r="X46" s="271"/>
      <c r="Y46" s="272"/>
    </row>
    <row r="47" spans="1:25" ht="18" customHeight="1" x14ac:dyDescent="0.2">
      <c r="A47" s="288">
        <v>0</v>
      </c>
      <c r="B47" s="52"/>
      <c r="C47" s="284"/>
      <c r="D47" s="290"/>
      <c r="E47" s="51"/>
      <c r="F47" s="296"/>
      <c r="G47" s="297"/>
      <c r="H47" s="297"/>
      <c r="I47" s="50"/>
      <c r="K47" s="269" t="str">
        <f t="shared" ref="K47" si="285">IF(D47=0,"",$B$2-D47)</f>
        <v/>
      </c>
      <c r="L47" s="265">
        <f t="shared" ref="L47" si="286">IF((K47&gt;0)*AND(K47&lt;13),1,0)</f>
        <v>0</v>
      </c>
      <c r="M47" s="265">
        <f t="shared" ref="M47" si="287">IF((K47&gt;12)*AND(K47&lt;16),1,0)</f>
        <v>0</v>
      </c>
      <c r="N47" s="265">
        <f t="shared" ref="N47" si="288">IF((K47&gt;15)*AND(K47&lt;19),1,0)</f>
        <v>0</v>
      </c>
      <c r="O47" s="265">
        <f t="shared" ref="O47" si="289">IF((K47&gt;18)*AND(K47&lt;23),1,0)</f>
        <v>0</v>
      </c>
      <c r="P47" s="265">
        <f t="shared" ref="P47" si="290">IF((K47&gt;22)*AND(K47&lt;35),1,0)</f>
        <v>0</v>
      </c>
      <c r="Q47" s="265">
        <f t="shared" ref="Q47" si="291">IF((K47&gt;34)*AND(K47&lt;40),1,0)</f>
        <v>0</v>
      </c>
      <c r="R47" s="265">
        <f t="shared" ref="R47" si="292">IF((K47&gt;39)*AND(K47&lt;45),1,0)</f>
        <v>0</v>
      </c>
      <c r="S47" s="265">
        <f t="shared" ref="S47" si="293">IF((K47&gt;44)*AND(K47&lt;50),1,0)</f>
        <v>0</v>
      </c>
      <c r="T47" s="265">
        <f t="shared" ref="T47" si="294">IF((K47&gt;49)*AND(K47&lt;55),1,0)</f>
        <v>0</v>
      </c>
      <c r="U47" s="265">
        <f t="shared" ref="U47" si="295">IF((K47&gt;54)*AND(K47&lt;60),1,0)</f>
        <v>0</v>
      </c>
      <c r="V47" s="265">
        <f t="shared" ref="V47" si="296">IF((K47&gt;59)*AND(K47&lt;65),1,0)</f>
        <v>0</v>
      </c>
      <c r="W47" s="265">
        <f t="shared" ref="W47" si="297">IF((K47&gt;64)*AND(K47&lt;70),1,0)</f>
        <v>0</v>
      </c>
      <c r="X47" s="265">
        <f t="shared" ref="X47" si="298">IF((K47&gt;69)*AND(K47&lt;75),1,0)</f>
        <v>0</v>
      </c>
      <c r="Y47" s="267">
        <f t="shared" ref="Y47" si="299">IF(K47="",0,IF(K47&gt;74,1,0))</f>
        <v>0</v>
      </c>
    </row>
    <row r="48" spans="1:25" ht="18" customHeight="1" thickBot="1" x14ac:dyDescent="0.25">
      <c r="A48" s="292"/>
      <c r="B48" s="49"/>
      <c r="C48" s="293"/>
      <c r="D48" s="294"/>
      <c r="E48" s="48"/>
      <c r="F48" s="322"/>
      <c r="G48" s="323"/>
      <c r="H48" s="323"/>
      <c r="I48" s="47"/>
      <c r="K48" s="270"/>
      <c r="L48" s="266"/>
      <c r="M48" s="266"/>
      <c r="N48" s="266"/>
      <c r="O48" s="266"/>
      <c r="P48" s="266"/>
      <c r="Q48" s="266"/>
      <c r="R48" s="266"/>
      <c r="S48" s="266"/>
      <c r="T48" s="266"/>
      <c r="U48" s="266"/>
      <c r="V48" s="266"/>
      <c r="W48" s="266"/>
      <c r="X48" s="266"/>
      <c r="Y48" s="268"/>
    </row>
    <row r="49" spans="1:26" ht="18" hidden="1" customHeight="1" thickBot="1" x14ac:dyDescent="0.25">
      <c r="A49" s="46"/>
      <c r="B49" s="45"/>
      <c r="C49" s="44"/>
      <c r="D49" s="43" t="s">
        <v>295</v>
      </c>
      <c r="E49" s="43"/>
      <c r="F49" s="40"/>
      <c r="G49" s="40"/>
      <c r="H49" s="40"/>
      <c r="I49" s="39"/>
      <c r="K49" s="188"/>
      <c r="L49" s="42">
        <f t="shared" ref="L49:Y49" si="300">SUM(L9:L48)</f>
        <v>0</v>
      </c>
      <c r="M49" s="42">
        <f t="shared" si="300"/>
        <v>0</v>
      </c>
      <c r="N49" s="42">
        <f t="shared" si="300"/>
        <v>0</v>
      </c>
      <c r="O49" s="42">
        <f t="shared" si="300"/>
        <v>0</v>
      </c>
      <c r="P49" s="42">
        <f t="shared" si="300"/>
        <v>0</v>
      </c>
      <c r="Q49" s="42">
        <f t="shared" si="300"/>
        <v>0</v>
      </c>
      <c r="R49" s="42">
        <f t="shared" si="300"/>
        <v>0</v>
      </c>
      <c r="S49" s="42">
        <f t="shared" si="300"/>
        <v>0</v>
      </c>
      <c r="T49" s="42">
        <f t="shared" si="300"/>
        <v>0</v>
      </c>
      <c r="U49" s="42">
        <f t="shared" si="300"/>
        <v>0</v>
      </c>
      <c r="V49" s="42">
        <f t="shared" si="300"/>
        <v>0</v>
      </c>
      <c r="W49" s="42">
        <f t="shared" si="300"/>
        <v>0</v>
      </c>
      <c r="X49" s="42">
        <f t="shared" si="300"/>
        <v>0</v>
      </c>
      <c r="Y49" s="41">
        <f t="shared" si="300"/>
        <v>0</v>
      </c>
    </row>
    <row r="50" spans="1:26" ht="25.2" customHeight="1" thickBot="1" x14ac:dyDescent="0.25">
      <c r="K50" s="190">
        <f>SUM(L50:Y50)</f>
        <v>0</v>
      </c>
      <c r="L50" s="191">
        <f>SUM(L9:L48)</f>
        <v>0</v>
      </c>
      <c r="M50" s="191">
        <f t="shared" ref="M50:Y50" si="301">SUM(M9:M48)</f>
        <v>0</v>
      </c>
      <c r="N50" s="191">
        <f t="shared" si="301"/>
        <v>0</v>
      </c>
      <c r="O50" s="191">
        <f t="shared" si="301"/>
        <v>0</v>
      </c>
      <c r="P50" s="191">
        <f t="shared" si="301"/>
        <v>0</v>
      </c>
      <c r="Q50" s="191">
        <f t="shared" si="301"/>
        <v>0</v>
      </c>
      <c r="R50" s="191">
        <f t="shared" si="301"/>
        <v>0</v>
      </c>
      <c r="S50" s="191">
        <f t="shared" si="301"/>
        <v>0</v>
      </c>
      <c r="T50" s="191">
        <f t="shared" si="301"/>
        <v>0</v>
      </c>
      <c r="U50" s="191">
        <f t="shared" si="301"/>
        <v>0</v>
      </c>
      <c r="V50" s="191">
        <f t="shared" si="301"/>
        <v>0</v>
      </c>
      <c r="W50" s="191">
        <f t="shared" si="301"/>
        <v>0</v>
      </c>
      <c r="X50" s="191">
        <f t="shared" si="301"/>
        <v>0</v>
      </c>
      <c r="Y50" s="192">
        <f t="shared" si="301"/>
        <v>0</v>
      </c>
      <c r="Z50" s="189"/>
    </row>
    <row r="51" spans="1:26" ht="16.5" customHeight="1" x14ac:dyDescent="0.2">
      <c r="A51" s="38" t="s">
        <v>294</v>
      </c>
      <c r="B51" s="36" t="s">
        <v>293</v>
      </c>
      <c r="C51" s="34"/>
      <c r="D51" s="34"/>
      <c r="E51" s="34"/>
      <c r="F51" s="34"/>
      <c r="G51" s="34"/>
      <c r="H51" s="34"/>
      <c r="I51" s="34"/>
      <c r="K51" s="34"/>
      <c r="L51" s="34"/>
      <c r="M51" s="34"/>
      <c r="N51" s="34"/>
      <c r="O51" s="34"/>
      <c r="P51" s="34"/>
      <c r="Q51" s="34"/>
      <c r="R51" s="34"/>
      <c r="S51" s="34"/>
      <c r="T51" s="34"/>
      <c r="U51" s="34"/>
      <c r="V51" s="34"/>
      <c r="W51" s="34"/>
      <c r="X51" s="34"/>
      <c r="Y51" s="34"/>
    </row>
    <row r="52" spans="1:26" ht="16.5" customHeight="1" x14ac:dyDescent="0.2">
      <c r="A52" s="37"/>
      <c r="B52" s="36" t="s">
        <v>292</v>
      </c>
      <c r="C52" s="34"/>
      <c r="D52" s="34"/>
      <c r="E52" s="34"/>
      <c r="F52" s="34"/>
      <c r="G52" s="34"/>
      <c r="H52" s="34"/>
      <c r="I52" s="34"/>
    </row>
    <row r="53" spans="1:26" ht="16.5" customHeight="1" x14ac:dyDescent="0.2">
      <c r="A53" s="37"/>
      <c r="B53" s="281" t="s">
        <v>291</v>
      </c>
      <c r="C53" s="281"/>
      <c r="D53" s="281"/>
      <c r="E53" s="281"/>
      <c r="F53" s="281"/>
      <c r="G53" s="281"/>
      <c r="H53" s="281"/>
      <c r="I53" s="281"/>
      <c r="K53" s="34"/>
      <c r="L53" s="34"/>
      <c r="M53" s="34"/>
      <c r="N53" s="34"/>
      <c r="O53" s="34"/>
      <c r="P53" s="34"/>
      <c r="Q53" s="34"/>
      <c r="R53" s="34"/>
      <c r="S53" s="34"/>
      <c r="T53" s="34"/>
      <c r="U53" s="34"/>
      <c r="V53" s="34"/>
      <c r="W53" s="34"/>
      <c r="X53" s="34"/>
      <c r="Y53" s="34"/>
    </row>
    <row r="54" spans="1:26" ht="16.5" customHeight="1" x14ac:dyDescent="0.2">
      <c r="A54" s="37"/>
      <c r="B54" s="36" t="s">
        <v>290</v>
      </c>
      <c r="C54" s="34"/>
      <c r="D54" s="34"/>
      <c r="E54" s="34"/>
      <c r="F54" s="34"/>
      <c r="G54" s="35"/>
      <c r="H54" s="34"/>
      <c r="I54" s="34"/>
    </row>
  </sheetData>
  <mergeCells count="444">
    <mergeCell ref="A1:B1"/>
    <mergeCell ref="C1:D1"/>
    <mergeCell ref="H1:I1"/>
    <mergeCell ref="K1:M1"/>
    <mergeCell ref="N1:O1"/>
    <mergeCell ref="R1:S1"/>
    <mergeCell ref="T1:U1"/>
    <mergeCell ref="V1:Y1"/>
    <mergeCell ref="C2:D2"/>
    <mergeCell ref="H2:I2"/>
    <mergeCell ref="K2:M2"/>
    <mergeCell ref="N2:O2"/>
    <mergeCell ref="R2:S2"/>
    <mergeCell ref="T2:U2"/>
    <mergeCell ref="V2:Y2"/>
    <mergeCell ref="D7:D8"/>
    <mergeCell ref="E7:E8"/>
    <mergeCell ref="F7:H7"/>
    <mergeCell ref="K7:K8"/>
    <mergeCell ref="A3:C3"/>
    <mergeCell ref="F3:I3"/>
    <mergeCell ref="A5:A6"/>
    <mergeCell ref="B5:B6"/>
    <mergeCell ref="D5:E5"/>
    <mergeCell ref="G5:H5"/>
    <mergeCell ref="G6:H6"/>
    <mergeCell ref="X7:X8"/>
    <mergeCell ref="Y7:Y8"/>
    <mergeCell ref="F8:H8"/>
    <mergeCell ref="A9:A10"/>
    <mergeCell ref="C9:C10"/>
    <mergeCell ref="D9:D10"/>
    <mergeCell ref="F9:H9"/>
    <mergeCell ref="K9:K10"/>
    <mergeCell ref="L9:L10"/>
    <mergeCell ref="M9:M10"/>
    <mergeCell ref="R7:R8"/>
    <mergeCell ref="S7:S8"/>
    <mergeCell ref="T7:T8"/>
    <mergeCell ref="U7:U8"/>
    <mergeCell ref="V7:V8"/>
    <mergeCell ref="W7:W8"/>
    <mergeCell ref="L7:L8"/>
    <mergeCell ref="M7:M8"/>
    <mergeCell ref="N7:N8"/>
    <mergeCell ref="O7:O8"/>
    <mergeCell ref="P7:P8"/>
    <mergeCell ref="Q7:Q8"/>
    <mergeCell ref="A7:A8"/>
    <mergeCell ref="C7:C8"/>
    <mergeCell ref="W9:W10"/>
    <mergeCell ref="X9:X10"/>
    <mergeCell ref="Y9:Y10"/>
    <mergeCell ref="N9:N10"/>
    <mergeCell ref="O9:O10"/>
    <mergeCell ref="P9:P10"/>
    <mergeCell ref="Q9:Q10"/>
    <mergeCell ref="R9:R10"/>
    <mergeCell ref="S9:S10"/>
    <mergeCell ref="F10:H10"/>
    <mergeCell ref="A11:A12"/>
    <mergeCell ref="C11:C12"/>
    <mergeCell ref="D11:D12"/>
    <mergeCell ref="F11:H11"/>
    <mergeCell ref="K11:K12"/>
    <mergeCell ref="T9:T10"/>
    <mergeCell ref="U9:U10"/>
    <mergeCell ref="V9:V10"/>
    <mergeCell ref="X11:X12"/>
    <mergeCell ref="Y11:Y12"/>
    <mergeCell ref="F12:H12"/>
    <mergeCell ref="A13:A14"/>
    <mergeCell ref="C13:C14"/>
    <mergeCell ref="D13:D14"/>
    <mergeCell ref="F13:H13"/>
    <mergeCell ref="K13:K14"/>
    <mergeCell ref="L13:L14"/>
    <mergeCell ref="M13:M14"/>
    <mergeCell ref="R11:R12"/>
    <mergeCell ref="S11:S12"/>
    <mergeCell ref="T11:T12"/>
    <mergeCell ref="U11:U12"/>
    <mergeCell ref="V11:V12"/>
    <mergeCell ref="W11:W12"/>
    <mergeCell ref="L11:L12"/>
    <mergeCell ref="M11:M12"/>
    <mergeCell ref="N11:N12"/>
    <mergeCell ref="O11:O12"/>
    <mergeCell ref="P11:P12"/>
    <mergeCell ref="Q11:Q12"/>
    <mergeCell ref="W13:W14"/>
    <mergeCell ref="X13:X14"/>
    <mergeCell ref="Y13:Y14"/>
    <mergeCell ref="N13:N14"/>
    <mergeCell ref="O13:O14"/>
    <mergeCell ref="P13:P14"/>
    <mergeCell ref="Q13:Q14"/>
    <mergeCell ref="R13:R14"/>
    <mergeCell ref="S13:S14"/>
    <mergeCell ref="F14:H14"/>
    <mergeCell ref="A15:A16"/>
    <mergeCell ref="C15:C16"/>
    <mergeCell ref="D15:D16"/>
    <mergeCell ref="F15:H15"/>
    <mergeCell ref="K15:K16"/>
    <mergeCell ref="T13:T14"/>
    <mergeCell ref="U13:U14"/>
    <mergeCell ref="V13:V14"/>
    <mergeCell ref="X15:X16"/>
    <mergeCell ref="Y15:Y16"/>
    <mergeCell ref="F16:H16"/>
    <mergeCell ref="T15:T16"/>
    <mergeCell ref="U15:U16"/>
    <mergeCell ref="V15:V16"/>
    <mergeCell ref="W15:W16"/>
    <mergeCell ref="R15:R16"/>
    <mergeCell ref="S15:S16"/>
    <mergeCell ref="L15:L16"/>
    <mergeCell ref="M15:M16"/>
    <mergeCell ref="N15:N16"/>
    <mergeCell ref="O15:O16"/>
    <mergeCell ref="P15:P16"/>
    <mergeCell ref="Q15:Q16"/>
    <mergeCell ref="F18:H18"/>
    <mergeCell ref="Y17:Y18"/>
    <mergeCell ref="N17:N18"/>
    <mergeCell ref="O17:O18"/>
    <mergeCell ref="P17:P18"/>
    <mergeCell ref="Q17:Q18"/>
    <mergeCell ref="R17:R18"/>
    <mergeCell ref="S17:S18"/>
    <mergeCell ref="A17:A18"/>
    <mergeCell ref="C17:C18"/>
    <mergeCell ref="D17:D18"/>
    <mergeCell ref="F17:H17"/>
    <mergeCell ref="K17:K18"/>
    <mergeCell ref="L17:L18"/>
    <mergeCell ref="M17:M18"/>
    <mergeCell ref="A19:A20"/>
    <mergeCell ref="C19:C20"/>
    <mergeCell ref="D19:D20"/>
    <mergeCell ref="F19:H19"/>
    <mergeCell ref="K19:K20"/>
    <mergeCell ref="T17:T18"/>
    <mergeCell ref="U17:U18"/>
    <mergeCell ref="V17:V18"/>
    <mergeCell ref="X19:X20"/>
    <mergeCell ref="W17:W18"/>
    <mergeCell ref="X17:X18"/>
    <mergeCell ref="Y19:Y20"/>
    <mergeCell ref="F20:H20"/>
    <mergeCell ref="A21:A22"/>
    <mergeCell ref="C21:C22"/>
    <mergeCell ref="D21:D22"/>
    <mergeCell ref="F21:H21"/>
    <mergeCell ref="K21:K22"/>
    <mergeCell ref="L21:L22"/>
    <mergeCell ref="M21:M22"/>
    <mergeCell ref="R19:R20"/>
    <mergeCell ref="S19:S20"/>
    <mergeCell ref="T19:T20"/>
    <mergeCell ref="U19:U20"/>
    <mergeCell ref="V19:V20"/>
    <mergeCell ref="W19:W20"/>
    <mergeCell ref="L19:L20"/>
    <mergeCell ref="M19:M20"/>
    <mergeCell ref="N19:N20"/>
    <mergeCell ref="O19:O20"/>
    <mergeCell ref="P19:P20"/>
    <mergeCell ref="Q19:Q20"/>
    <mergeCell ref="W21:W22"/>
    <mergeCell ref="X21:X22"/>
    <mergeCell ref="Y21:Y22"/>
    <mergeCell ref="N21:N22"/>
    <mergeCell ref="O21:O22"/>
    <mergeCell ref="P21:P22"/>
    <mergeCell ref="Q21:Q22"/>
    <mergeCell ref="R21:R22"/>
    <mergeCell ref="S21:S22"/>
    <mergeCell ref="F22:H22"/>
    <mergeCell ref="A23:A24"/>
    <mergeCell ref="C23:C24"/>
    <mergeCell ref="D23:D24"/>
    <mergeCell ref="F23:H23"/>
    <mergeCell ref="K23:K24"/>
    <mergeCell ref="Q23:Q24"/>
    <mergeCell ref="T21:T22"/>
    <mergeCell ref="U21:U22"/>
    <mergeCell ref="V21:V22"/>
    <mergeCell ref="X23:X24"/>
    <mergeCell ref="Y23:Y24"/>
    <mergeCell ref="F24:H24"/>
    <mergeCell ref="A25:A26"/>
    <mergeCell ref="C25:C26"/>
    <mergeCell ref="D25:D26"/>
    <mergeCell ref="F25:H25"/>
    <mergeCell ref="K25:K26"/>
    <mergeCell ref="L25:L26"/>
    <mergeCell ref="M25:M26"/>
    <mergeCell ref="R23:R24"/>
    <mergeCell ref="S23:S24"/>
    <mergeCell ref="T23:T24"/>
    <mergeCell ref="U23:U24"/>
    <mergeCell ref="V23:V24"/>
    <mergeCell ref="W23:W24"/>
    <mergeCell ref="L23:L24"/>
    <mergeCell ref="M23:M24"/>
    <mergeCell ref="N23:N24"/>
    <mergeCell ref="O23:O24"/>
    <mergeCell ref="P23:P24"/>
    <mergeCell ref="W25:W26"/>
    <mergeCell ref="X25:X26"/>
    <mergeCell ref="Y25:Y26"/>
    <mergeCell ref="N25:N26"/>
    <mergeCell ref="O25:O26"/>
    <mergeCell ref="P25:P26"/>
    <mergeCell ref="Q25:Q26"/>
    <mergeCell ref="R25:R26"/>
    <mergeCell ref="S25:S26"/>
    <mergeCell ref="F26:H26"/>
    <mergeCell ref="A27:A28"/>
    <mergeCell ref="C27:C28"/>
    <mergeCell ref="D27:D28"/>
    <mergeCell ref="F27:H27"/>
    <mergeCell ref="K27:K28"/>
    <mergeCell ref="T25:T26"/>
    <mergeCell ref="U25:U26"/>
    <mergeCell ref="V25:V26"/>
    <mergeCell ref="X27:X28"/>
    <mergeCell ref="Y27:Y28"/>
    <mergeCell ref="F28:H28"/>
    <mergeCell ref="A29:A30"/>
    <mergeCell ref="C29:C30"/>
    <mergeCell ref="D29:D30"/>
    <mergeCell ref="F29:H29"/>
    <mergeCell ref="K29:K30"/>
    <mergeCell ref="L29:L30"/>
    <mergeCell ref="M29:M30"/>
    <mergeCell ref="R27:R28"/>
    <mergeCell ref="S27:S28"/>
    <mergeCell ref="T27:T28"/>
    <mergeCell ref="U27:U28"/>
    <mergeCell ref="V27:V28"/>
    <mergeCell ref="W27:W28"/>
    <mergeCell ref="L27:L28"/>
    <mergeCell ref="M27:M28"/>
    <mergeCell ref="N27:N28"/>
    <mergeCell ref="O27:O28"/>
    <mergeCell ref="P27:P28"/>
    <mergeCell ref="Q27:Q28"/>
    <mergeCell ref="W29:W30"/>
    <mergeCell ref="X29:X30"/>
    <mergeCell ref="Y29:Y30"/>
    <mergeCell ref="N29:N30"/>
    <mergeCell ref="O29:O30"/>
    <mergeCell ref="P29:P30"/>
    <mergeCell ref="Q29:Q30"/>
    <mergeCell ref="R29:R30"/>
    <mergeCell ref="S29:S30"/>
    <mergeCell ref="F30:H30"/>
    <mergeCell ref="A31:A32"/>
    <mergeCell ref="C31:C32"/>
    <mergeCell ref="D31:D32"/>
    <mergeCell ref="F31:H31"/>
    <mergeCell ref="K31:K32"/>
    <mergeCell ref="T29:T30"/>
    <mergeCell ref="U29:U30"/>
    <mergeCell ref="V29:V30"/>
    <mergeCell ref="X31:X32"/>
    <mergeCell ref="Y31:Y32"/>
    <mergeCell ref="F32:H32"/>
    <mergeCell ref="T31:T32"/>
    <mergeCell ref="U31:U32"/>
    <mergeCell ref="V31:V32"/>
    <mergeCell ref="W31:W32"/>
    <mergeCell ref="R31:R32"/>
    <mergeCell ref="S31:S32"/>
    <mergeCell ref="L31:L32"/>
    <mergeCell ref="M31:M32"/>
    <mergeCell ref="N31:N32"/>
    <mergeCell ref="O31:O32"/>
    <mergeCell ref="P31:P32"/>
    <mergeCell ref="Q31:Q32"/>
    <mergeCell ref="F34:H34"/>
    <mergeCell ref="Y33:Y34"/>
    <mergeCell ref="N33:N34"/>
    <mergeCell ref="O33:O34"/>
    <mergeCell ref="P33:P34"/>
    <mergeCell ref="Q33:Q34"/>
    <mergeCell ref="R33:R34"/>
    <mergeCell ref="S33:S34"/>
    <mergeCell ref="A33:A34"/>
    <mergeCell ref="C33:C34"/>
    <mergeCell ref="D33:D34"/>
    <mergeCell ref="F33:H33"/>
    <mergeCell ref="K33:K34"/>
    <mergeCell ref="L33:L34"/>
    <mergeCell ref="M33:M34"/>
    <mergeCell ref="A35:A36"/>
    <mergeCell ref="C35:C36"/>
    <mergeCell ref="D35:D36"/>
    <mergeCell ref="F35:H35"/>
    <mergeCell ref="K35:K36"/>
    <mergeCell ref="T33:T34"/>
    <mergeCell ref="U33:U34"/>
    <mergeCell ref="V33:V34"/>
    <mergeCell ref="X35:X36"/>
    <mergeCell ref="W33:W34"/>
    <mergeCell ref="X33:X34"/>
    <mergeCell ref="Y35:Y36"/>
    <mergeCell ref="F36:H36"/>
    <mergeCell ref="A37:A38"/>
    <mergeCell ref="C37:C38"/>
    <mergeCell ref="D37:D38"/>
    <mergeCell ref="F37:H37"/>
    <mergeCell ref="K37:K38"/>
    <mergeCell ref="L37:L38"/>
    <mergeCell ref="M37:M38"/>
    <mergeCell ref="R35:R36"/>
    <mergeCell ref="S35:S36"/>
    <mergeCell ref="T35:T36"/>
    <mergeCell ref="U35:U36"/>
    <mergeCell ref="V35:V36"/>
    <mergeCell ref="W35:W36"/>
    <mergeCell ref="L35:L36"/>
    <mergeCell ref="M35:M36"/>
    <mergeCell ref="N35:N36"/>
    <mergeCell ref="O35:O36"/>
    <mergeCell ref="P35:P36"/>
    <mergeCell ref="Q35:Q36"/>
    <mergeCell ref="W37:W38"/>
    <mergeCell ref="X37:X38"/>
    <mergeCell ref="Y37:Y38"/>
    <mergeCell ref="N37:N38"/>
    <mergeCell ref="O37:O38"/>
    <mergeCell ref="P37:P38"/>
    <mergeCell ref="Q37:Q38"/>
    <mergeCell ref="R37:R38"/>
    <mergeCell ref="S37:S38"/>
    <mergeCell ref="F38:H38"/>
    <mergeCell ref="A39:A40"/>
    <mergeCell ref="C39:C40"/>
    <mergeCell ref="D39:D40"/>
    <mergeCell ref="F39:H39"/>
    <mergeCell ref="K39:K40"/>
    <mergeCell ref="Q39:Q40"/>
    <mergeCell ref="T37:T38"/>
    <mergeCell ref="U37:U38"/>
    <mergeCell ref="V37:V38"/>
    <mergeCell ref="X39:X40"/>
    <mergeCell ref="Y39:Y40"/>
    <mergeCell ref="F40:H40"/>
    <mergeCell ref="A41:A42"/>
    <mergeCell ref="C41:C42"/>
    <mergeCell ref="D41:D42"/>
    <mergeCell ref="F41:H41"/>
    <mergeCell ref="K41:K42"/>
    <mergeCell ref="L41:L42"/>
    <mergeCell ref="M41:M42"/>
    <mergeCell ref="R39:R40"/>
    <mergeCell ref="S39:S40"/>
    <mergeCell ref="T39:T40"/>
    <mergeCell ref="U39:U40"/>
    <mergeCell ref="V39:V40"/>
    <mergeCell ref="W39:W40"/>
    <mergeCell ref="L39:L40"/>
    <mergeCell ref="M39:M40"/>
    <mergeCell ref="N39:N40"/>
    <mergeCell ref="O39:O40"/>
    <mergeCell ref="P39:P40"/>
    <mergeCell ref="W41:W42"/>
    <mergeCell ref="X41:X42"/>
    <mergeCell ref="Y41:Y42"/>
    <mergeCell ref="N41:N42"/>
    <mergeCell ref="O41:O42"/>
    <mergeCell ref="P41:P42"/>
    <mergeCell ref="Q41:Q42"/>
    <mergeCell ref="R41:R42"/>
    <mergeCell ref="S41:S42"/>
    <mergeCell ref="F42:H42"/>
    <mergeCell ref="A43:A44"/>
    <mergeCell ref="C43:C44"/>
    <mergeCell ref="D43:D44"/>
    <mergeCell ref="F43:H43"/>
    <mergeCell ref="K43:K44"/>
    <mergeCell ref="T41:T42"/>
    <mergeCell ref="U41:U42"/>
    <mergeCell ref="V41:V42"/>
    <mergeCell ref="X43:X44"/>
    <mergeCell ref="Y43:Y44"/>
    <mergeCell ref="F44:H44"/>
    <mergeCell ref="A45:A46"/>
    <mergeCell ref="C45:C46"/>
    <mergeCell ref="D45:D46"/>
    <mergeCell ref="F45:H45"/>
    <mergeCell ref="K45:K46"/>
    <mergeCell ref="L45:L46"/>
    <mergeCell ref="M45:M46"/>
    <mergeCell ref="R43:R44"/>
    <mergeCell ref="S43:S44"/>
    <mergeCell ref="T43:T44"/>
    <mergeCell ref="U43:U44"/>
    <mergeCell ref="V43:V44"/>
    <mergeCell ref="W43:W44"/>
    <mergeCell ref="L43:L44"/>
    <mergeCell ref="M43:M44"/>
    <mergeCell ref="N43:N44"/>
    <mergeCell ref="O43:O44"/>
    <mergeCell ref="P43:P44"/>
    <mergeCell ref="Q43:Q44"/>
    <mergeCell ref="W45:W46"/>
    <mergeCell ref="X45:X46"/>
    <mergeCell ref="Y45:Y46"/>
    <mergeCell ref="N45:N46"/>
    <mergeCell ref="O45:O46"/>
    <mergeCell ref="P45:P46"/>
    <mergeCell ref="Q45:Q46"/>
    <mergeCell ref="R45:R46"/>
    <mergeCell ref="S45:S46"/>
    <mergeCell ref="F46:H46"/>
    <mergeCell ref="A47:A48"/>
    <mergeCell ref="C47:C48"/>
    <mergeCell ref="D47:D48"/>
    <mergeCell ref="F47:H47"/>
    <mergeCell ref="K47:K48"/>
    <mergeCell ref="T45:T46"/>
    <mergeCell ref="U45:U46"/>
    <mergeCell ref="V45:V46"/>
    <mergeCell ref="X47:X48"/>
    <mergeCell ref="Y47:Y48"/>
    <mergeCell ref="F48:H48"/>
    <mergeCell ref="B53:I53"/>
    <mergeCell ref="R47:R48"/>
    <mergeCell ref="S47:S48"/>
    <mergeCell ref="T47:T48"/>
    <mergeCell ref="U47:U48"/>
    <mergeCell ref="V47:V48"/>
    <mergeCell ref="W47:W48"/>
    <mergeCell ref="L47:L48"/>
    <mergeCell ref="M47:M48"/>
    <mergeCell ref="N47:N48"/>
    <mergeCell ref="O47:O48"/>
    <mergeCell ref="P47:P48"/>
    <mergeCell ref="Q47:Q48"/>
  </mergeCells>
  <phoneticPr fontId="6"/>
  <pageMargins left="0.82677165354330717" right="0.31496062992125984" top="0.6692913385826772" bottom="0.43307086614173229" header="0.35433070866141736" footer="0.19685039370078741"/>
  <pageSetup paperSize="9" scale="75" orientation="portrait" r:id="rId1"/>
  <headerFooter alignWithMargins="0">
    <oddFooter>&amp;C&amp;A&amp;R&amp;F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B328E-825E-4FB6-93BD-0A32C4FC74E7}">
  <sheetPr>
    <tabColor rgb="FF0070C0"/>
  </sheetPr>
  <dimension ref="A1:AH54"/>
  <sheetViews>
    <sheetView zoomScaleNormal="100" workbookViewId="0">
      <selection activeCell="B9" sqref="B9"/>
    </sheetView>
  </sheetViews>
  <sheetFormatPr defaultColWidth="8.19921875" defaultRowHeight="13.2" x14ac:dyDescent="0.2"/>
  <cols>
    <col min="1" max="1" width="6.3984375" style="33" customWidth="1"/>
    <col min="2" max="2" width="13.19921875" style="32" customWidth="1"/>
    <col min="3" max="3" width="5.19921875" style="32" customWidth="1"/>
    <col min="4" max="5" width="6.09765625" style="32" customWidth="1"/>
    <col min="6" max="8" width="14.09765625" style="32" customWidth="1"/>
    <col min="9" max="9" width="15.69921875" style="32" customWidth="1"/>
    <col min="10" max="10" width="2.19921875" style="32" customWidth="1"/>
    <col min="11" max="25" width="6.09765625" style="32" hidden="1" customWidth="1"/>
    <col min="26" max="16384" width="8.19921875" style="32"/>
  </cols>
  <sheetData>
    <row r="1" spans="1:34" ht="24.75" customHeight="1" x14ac:dyDescent="0.2">
      <c r="A1" s="252" t="s">
        <v>352</v>
      </c>
      <c r="B1" s="252"/>
      <c r="C1" s="253" t="s">
        <v>351</v>
      </c>
      <c r="D1" s="253"/>
      <c r="E1" s="85"/>
      <c r="F1" s="83" t="s">
        <v>237</v>
      </c>
      <c r="G1" s="82" t="s">
        <v>0</v>
      </c>
      <c r="H1" s="298" t="s">
        <v>238</v>
      </c>
      <c r="I1" s="299"/>
      <c r="K1" s="252" t="s">
        <v>352</v>
      </c>
      <c r="L1" s="252"/>
      <c r="M1" s="252"/>
      <c r="N1" s="253" t="s">
        <v>351</v>
      </c>
      <c r="O1" s="253"/>
      <c r="R1" s="257" t="s">
        <v>237</v>
      </c>
      <c r="S1" s="258"/>
      <c r="T1" s="258" t="s">
        <v>0</v>
      </c>
      <c r="U1" s="258"/>
      <c r="V1" s="258" t="s">
        <v>238</v>
      </c>
      <c r="W1" s="258"/>
      <c r="X1" s="258"/>
      <c r="Y1" s="262"/>
      <c r="Z1" s="84"/>
      <c r="AA1" s="84"/>
      <c r="AB1" s="84"/>
      <c r="AC1" s="84"/>
      <c r="AD1" s="84"/>
      <c r="AE1" s="84"/>
      <c r="AF1" s="84"/>
      <c r="AG1" s="84"/>
      <c r="AH1" s="84"/>
    </row>
    <row r="2" spans="1:34" ht="30.75" customHeight="1" thickBot="1" x14ac:dyDescent="0.25">
      <c r="A2" s="81"/>
      <c r="B2" s="183" t="str">
        <f>IF(加盟申請書!B3="","",加盟申請書!B3)</f>
        <v/>
      </c>
      <c r="C2" s="254" t="s">
        <v>350</v>
      </c>
      <c r="D2" s="255"/>
      <c r="E2" s="80"/>
      <c r="F2" s="144" t="str">
        <f>IF(加盟申請書!H2="","",加盟申請書!H2)</f>
        <v/>
      </c>
      <c r="G2" s="145" t="str">
        <f>IF(加盟申請書!I2="","",加盟申請書!I2)</f>
        <v/>
      </c>
      <c r="H2" s="300" t="str">
        <f>IF(加盟申請書!J2="","",加盟申請書!J2)</f>
        <v/>
      </c>
      <c r="I2" s="301" t="str">
        <f>IF(加盟申請書!K2="","",加盟申請書!K2)</f>
        <v/>
      </c>
      <c r="K2" s="256" t="str">
        <f>IF(B2="","",B2)</f>
        <v/>
      </c>
      <c r="L2" s="256"/>
      <c r="M2" s="256"/>
      <c r="N2" s="254" t="s">
        <v>350</v>
      </c>
      <c r="O2" s="255"/>
      <c r="R2" s="259" t="str">
        <f>IF(F2="","",F2)</f>
        <v/>
      </c>
      <c r="S2" s="260"/>
      <c r="T2" s="261" t="str">
        <f>IF(G2="","",G2)</f>
        <v/>
      </c>
      <c r="U2" s="261"/>
      <c r="V2" s="263" t="str">
        <f>IF(H2="","",H2)</f>
        <v/>
      </c>
      <c r="W2" s="263"/>
      <c r="X2" s="263" t="str">
        <f t="shared" ref="X2" si="0">IF(R2="","",R2)</f>
        <v/>
      </c>
      <c r="Y2" s="264"/>
      <c r="Z2" s="80"/>
      <c r="AA2" s="80"/>
      <c r="AB2" s="80"/>
      <c r="AC2" s="80"/>
      <c r="AD2" s="80"/>
      <c r="AE2" s="80"/>
      <c r="AF2" s="80"/>
      <c r="AG2" s="80"/>
      <c r="AH2" s="80"/>
    </row>
    <row r="3" spans="1:34" s="76" customFormat="1" ht="17.25" customHeight="1" x14ac:dyDescent="0.15">
      <c r="A3" s="324" t="s">
        <v>355</v>
      </c>
      <c r="B3" s="324"/>
      <c r="C3" s="324"/>
      <c r="D3" s="77"/>
      <c r="E3" s="77"/>
      <c r="F3" s="302" t="s">
        <v>349</v>
      </c>
      <c r="G3" s="302"/>
      <c r="H3" s="302"/>
      <c r="I3" s="302"/>
      <c r="K3" s="324" t="s">
        <v>355</v>
      </c>
      <c r="L3" s="324"/>
      <c r="M3" s="324"/>
      <c r="N3" s="324"/>
      <c r="O3" s="77"/>
      <c r="P3" s="77"/>
      <c r="Q3" s="77"/>
      <c r="R3" s="77"/>
      <c r="S3" s="77"/>
      <c r="T3" s="77"/>
      <c r="U3" s="77"/>
      <c r="V3" s="77"/>
      <c r="W3" s="77"/>
      <c r="X3" s="77"/>
    </row>
    <row r="4" spans="1:34" ht="24" customHeight="1" thickBot="1" x14ac:dyDescent="0.35">
      <c r="A4" s="75"/>
      <c r="B4" s="75"/>
      <c r="C4" s="74" t="s">
        <v>348</v>
      </c>
      <c r="D4" s="73"/>
      <c r="E4" s="73"/>
      <c r="F4" s="71"/>
      <c r="G4" s="70"/>
      <c r="H4" s="69"/>
      <c r="I4" s="68"/>
      <c r="K4" s="72" t="s">
        <v>347</v>
      </c>
      <c r="L4" s="72"/>
      <c r="M4" s="72"/>
      <c r="N4" s="72"/>
      <c r="O4" s="72"/>
      <c r="P4" s="72"/>
      <c r="Q4" s="72"/>
      <c r="R4" s="72"/>
      <c r="S4" s="72"/>
      <c r="T4" s="72"/>
      <c r="U4" s="72"/>
      <c r="V4" s="72"/>
      <c r="W4" s="72"/>
      <c r="X4" s="72"/>
      <c r="Y4" s="72"/>
    </row>
    <row r="5" spans="1:34" s="58" customFormat="1" ht="15" customHeight="1" x14ac:dyDescent="0.15">
      <c r="A5" s="316" t="s">
        <v>6</v>
      </c>
      <c r="B5" s="320" t="s">
        <v>346</v>
      </c>
      <c r="C5" s="67" t="s">
        <v>345</v>
      </c>
      <c r="D5" s="282" t="s">
        <v>344</v>
      </c>
      <c r="E5" s="283"/>
      <c r="F5" s="65" t="s">
        <v>328</v>
      </c>
      <c r="G5" s="308" t="s">
        <v>327</v>
      </c>
      <c r="H5" s="308"/>
      <c r="I5" s="64" t="s">
        <v>326</v>
      </c>
      <c r="K5" s="184" t="s">
        <v>343</v>
      </c>
      <c r="L5" s="66" t="s">
        <v>342</v>
      </c>
      <c r="M5" s="66" t="s">
        <v>341</v>
      </c>
      <c r="N5" s="66" t="s">
        <v>340</v>
      </c>
      <c r="O5" s="66" t="s">
        <v>339</v>
      </c>
      <c r="P5" s="66" t="s">
        <v>338</v>
      </c>
      <c r="Q5" s="66" t="s">
        <v>337</v>
      </c>
      <c r="R5" s="66" t="s">
        <v>336</v>
      </c>
      <c r="S5" s="66" t="s">
        <v>335</v>
      </c>
      <c r="T5" s="66" t="s">
        <v>334</v>
      </c>
      <c r="U5" s="66" t="s">
        <v>333</v>
      </c>
      <c r="V5" s="66" t="s">
        <v>332</v>
      </c>
      <c r="W5" s="66" t="s">
        <v>331</v>
      </c>
      <c r="X5" s="66" t="s">
        <v>330</v>
      </c>
      <c r="Y5" s="185" t="s">
        <v>329</v>
      </c>
    </row>
    <row r="6" spans="1:34" s="58" customFormat="1" ht="15" customHeight="1" x14ac:dyDescent="0.15">
      <c r="A6" s="317"/>
      <c r="B6" s="321"/>
      <c r="C6" s="63" t="s">
        <v>325</v>
      </c>
      <c r="D6" s="63" t="s">
        <v>324</v>
      </c>
      <c r="E6" s="62" t="s">
        <v>323</v>
      </c>
      <c r="F6" s="60" t="s">
        <v>307</v>
      </c>
      <c r="G6" s="307" t="s">
        <v>306</v>
      </c>
      <c r="H6" s="307"/>
      <c r="I6" s="59" t="s">
        <v>305</v>
      </c>
      <c r="K6" s="186" t="s">
        <v>322</v>
      </c>
      <c r="L6" s="61" t="s">
        <v>321</v>
      </c>
      <c r="M6" s="61" t="s">
        <v>320</v>
      </c>
      <c r="N6" s="61" t="s">
        <v>319</v>
      </c>
      <c r="O6" s="61" t="s">
        <v>318</v>
      </c>
      <c r="P6" s="61" t="s">
        <v>317</v>
      </c>
      <c r="Q6" s="61" t="s">
        <v>316</v>
      </c>
      <c r="R6" s="61" t="s">
        <v>315</v>
      </c>
      <c r="S6" s="61" t="s">
        <v>314</v>
      </c>
      <c r="T6" s="61" t="s">
        <v>313</v>
      </c>
      <c r="U6" s="61" t="s">
        <v>312</v>
      </c>
      <c r="V6" s="61" t="s">
        <v>311</v>
      </c>
      <c r="W6" s="61" t="s">
        <v>310</v>
      </c>
      <c r="X6" s="61" t="s">
        <v>309</v>
      </c>
      <c r="Y6" s="187" t="s">
        <v>308</v>
      </c>
    </row>
    <row r="7" spans="1:34" ht="18" customHeight="1" x14ac:dyDescent="0.2">
      <c r="A7" s="312" t="s">
        <v>304</v>
      </c>
      <c r="B7" s="193" t="s">
        <v>303</v>
      </c>
      <c r="C7" s="314" t="s">
        <v>364</v>
      </c>
      <c r="D7" s="318">
        <v>1952</v>
      </c>
      <c r="E7" s="274" t="s">
        <v>302</v>
      </c>
      <c r="F7" s="303" t="s">
        <v>301</v>
      </c>
      <c r="G7" s="304"/>
      <c r="H7" s="304"/>
      <c r="I7" s="194" t="s">
        <v>300</v>
      </c>
      <c r="K7" s="279" t="e">
        <f>$B$2-D7</f>
        <v>#VALUE!</v>
      </c>
      <c r="L7" s="274" t="e">
        <f>IF((K7&gt;0)*AND(K7&lt;13),1,0)</f>
        <v>#VALUE!</v>
      </c>
      <c r="M7" s="274" t="e">
        <f>IF((K7&gt;12)*AND(K7&lt;16),1,0)</f>
        <v>#VALUE!</v>
      </c>
      <c r="N7" s="274" t="e">
        <f>IF((K7&gt;15)*AND(K7&lt;19),1,0)</f>
        <v>#VALUE!</v>
      </c>
      <c r="O7" s="274" t="e">
        <f>IF((K7&gt;18)*AND(K7&lt;23),1,0)</f>
        <v>#VALUE!</v>
      </c>
      <c r="P7" s="274" t="e">
        <f>IF((K7&gt;22)*AND(K7&lt;35),1,0)</f>
        <v>#VALUE!</v>
      </c>
      <c r="Q7" s="274" t="e">
        <f>IF((K7&gt;34)*AND(K7&lt;40),1,0)</f>
        <v>#VALUE!</v>
      </c>
      <c r="R7" s="274" t="e">
        <f>IF((K7&gt;39)*AND(K7&lt;45),1,0)</f>
        <v>#VALUE!</v>
      </c>
      <c r="S7" s="274" t="e">
        <f>IF((K7&gt;44)*AND(K7&lt;50),1,0)</f>
        <v>#VALUE!</v>
      </c>
      <c r="T7" s="274" t="e">
        <f>IF((K7&gt;49)*AND(K7&lt;55),1,0)</f>
        <v>#VALUE!</v>
      </c>
      <c r="U7" s="274" t="e">
        <f>IF((K7&gt;54)*AND(K7&lt;60),1,0)</f>
        <v>#VALUE!</v>
      </c>
      <c r="V7" s="274" t="e">
        <f>IF((K7&gt;59)*AND(K7&lt;65),1,0)</f>
        <v>#VALUE!</v>
      </c>
      <c r="W7" s="274" t="e">
        <f>IF((K7&gt;64)*AND(K7&lt;70),1,0)</f>
        <v>#VALUE!</v>
      </c>
      <c r="X7" s="274" t="e">
        <f>IF((K7&gt;69)*AND(K7&lt;75),1,0)</f>
        <v>#VALUE!</v>
      </c>
      <c r="Y7" s="276" t="e">
        <f>IF(K7="",0,IF(K7&gt;74,1,0))</f>
        <v>#VALUE!</v>
      </c>
    </row>
    <row r="8" spans="1:34" ht="18" customHeight="1" thickBot="1" x14ac:dyDescent="0.25">
      <c r="A8" s="313"/>
      <c r="B8" s="195" t="s">
        <v>299</v>
      </c>
      <c r="C8" s="315"/>
      <c r="D8" s="319"/>
      <c r="E8" s="275"/>
      <c r="F8" s="305" t="s">
        <v>298</v>
      </c>
      <c r="G8" s="306"/>
      <c r="H8" s="306"/>
      <c r="I8" s="196" t="s">
        <v>297</v>
      </c>
      <c r="K8" s="280"/>
      <c r="L8" s="275"/>
      <c r="M8" s="275"/>
      <c r="N8" s="275"/>
      <c r="O8" s="275"/>
      <c r="P8" s="275"/>
      <c r="Q8" s="275"/>
      <c r="R8" s="275"/>
      <c r="S8" s="275"/>
      <c r="T8" s="275"/>
      <c r="U8" s="275"/>
      <c r="V8" s="275"/>
      <c r="W8" s="275"/>
      <c r="X8" s="275"/>
      <c r="Y8" s="277"/>
    </row>
    <row r="9" spans="1:34" ht="18" customHeight="1" x14ac:dyDescent="0.2">
      <c r="A9" s="295">
        <v>1</v>
      </c>
      <c r="B9" s="56"/>
      <c r="C9" s="284"/>
      <c r="D9" s="290"/>
      <c r="E9" s="51"/>
      <c r="F9" s="309"/>
      <c r="G9" s="310"/>
      <c r="H9" s="310"/>
      <c r="I9" s="50"/>
      <c r="K9" s="278" t="str">
        <f>IF(D9=0,"",$B$2-D9)</f>
        <v/>
      </c>
      <c r="L9" s="271">
        <f t="shared" ref="L9" si="1">IF((K9&gt;0)*AND(K9&lt;13),1,0)</f>
        <v>0</v>
      </c>
      <c r="M9" s="271">
        <f t="shared" ref="M9" si="2">IF((K9&gt;12)*AND(K9&lt;16),1,0)</f>
        <v>0</v>
      </c>
      <c r="N9" s="271">
        <f t="shared" ref="N9" si="3">IF((K9&gt;15)*AND(K9&lt;19),1,0)</f>
        <v>0</v>
      </c>
      <c r="O9" s="271">
        <f t="shared" ref="O9" si="4">IF((K9&gt;18)*AND(K9&lt;23),1,0)</f>
        <v>0</v>
      </c>
      <c r="P9" s="271">
        <f t="shared" ref="P9" si="5">IF((K9&gt;22)*AND(K9&lt;35),1,0)</f>
        <v>0</v>
      </c>
      <c r="Q9" s="271">
        <f t="shared" ref="Q9" si="6">IF((K9&gt;34)*AND(K9&lt;40),1,0)</f>
        <v>0</v>
      </c>
      <c r="R9" s="271">
        <f t="shared" ref="R9" si="7">IF((K9&gt;39)*AND(K9&lt;45),1,0)</f>
        <v>0</v>
      </c>
      <c r="S9" s="271">
        <f t="shared" ref="S9" si="8">IF((K9&gt;44)*AND(K9&lt;50),1,0)</f>
        <v>0</v>
      </c>
      <c r="T9" s="271">
        <f t="shared" ref="T9" si="9">IF((K9&gt;49)*AND(K9&lt;55),1,0)</f>
        <v>0</v>
      </c>
      <c r="U9" s="271">
        <f t="shared" ref="U9" si="10">IF((K9&gt;54)*AND(K9&lt;60),1,0)</f>
        <v>0</v>
      </c>
      <c r="V9" s="271">
        <f t="shared" ref="V9" si="11">IF((K9&gt;59)*AND(K9&lt;65),1,0)</f>
        <v>0</v>
      </c>
      <c r="W9" s="271">
        <f t="shared" ref="W9" si="12">IF((K9&gt;64)*AND(K9&lt;70),1,0)</f>
        <v>0</v>
      </c>
      <c r="X9" s="271">
        <f t="shared" ref="X9" si="13">IF((K9&gt;69)*AND(K9&lt;75),1,0)</f>
        <v>0</v>
      </c>
      <c r="Y9" s="272">
        <f t="shared" ref="Y9" si="14">IF(K9="",0,IF(K9&gt;74,1,0))</f>
        <v>0</v>
      </c>
    </row>
    <row r="10" spans="1:34" ht="18" customHeight="1" x14ac:dyDescent="0.2">
      <c r="A10" s="289"/>
      <c r="B10" s="55"/>
      <c r="C10" s="285"/>
      <c r="D10" s="291"/>
      <c r="E10" s="54"/>
      <c r="F10" s="286"/>
      <c r="G10" s="287"/>
      <c r="H10" s="287"/>
      <c r="I10" s="53"/>
      <c r="K10" s="278"/>
      <c r="L10" s="271"/>
      <c r="M10" s="271"/>
      <c r="N10" s="271"/>
      <c r="O10" s="271"/>
      <c r="P10" s="271"/>
      <c r="Q10" s="271"/>
      <c r="R10" s="271"/>
      <c r="S10" s="271"/>
      <c r="T10" s="271"/>
      <c r="U10" s="271"/>
      <c r="V10" s="271"/>
      <c r="W10" s="271"/>
      <c r="X10" s="271"/>
      <c r="Y10" s="272"/>
    </row>
    <row r="11" spans="1:34" ht="18" customHeight="1" x14ac:dyDescent="0.2">
      <c r="A11" s="288">
        <v>2</v>
      </c>
      <c r="B11" s="52"/>
      <c r="C11" s="284"/>
      <c r="D11" s="290"/>
      <c r="E11" s="51"/>
      <c r="F11" s="296"/>
      <c r="G11" s="297"/>
      <c r="H11" s="297"/>
      <c r="I11" s="50"/>
      <c r="K11" s="269" t="str">
        <f t="shared" ref="K11" si="15">IF(D11=0,"",$B$2-D11)</f>
        <v/>
      </c>
      <c r="L11" s="265">
        <f t="shared" ref="L11" si="16">IF((K11&gt;0)*AND(K11&lt;13),1,0)</f>
        <v>0</v>
      </c>
      <c r="M11" s="265">
        <f t="shared" ref="M11" si="17">IF((K11&gt;12)*AND(K11&lt;16),1,0)</f>
        <v>0</v>
      </c>
      <c r="N11" s="265">
        <f t="shared" ref="N11" si="18">IF((K11&gt;15)*AND(K11&lt;19),1,0)</f>
        <v>0</v>
      </c>
      <c r="O11" s="265">
        <f t="shared" ref="O11" si="19">IF((K11&gt;18)*AND(K11&lt;23),1,0)</f>
        <v>0</v>
      </c>
      <c r="P11" s="265">
        <f t="shared" ref="P11" si="20">IF((K11&gt;22)*AND(K11&lt;35),1,0)</f>
        <v>0</v>
      </c>
      <c r="Q11" s="265">
        <f t="shared" ref="Q11" si="21">IF((K11&gt;34)*AND(K11&lt;40),1,0)</f>
        <v>0</v>
      </c>
      <c r="R11" s="265">
        <f t="shared" ref="R11" si="22">IF((K11&gt;39)*AND(K11&lt;45),1,0)</f>
        <v>0</v>
      </c>
      <c r="S11" s="265">
        <f t="shared" ref="S11" si="23">IF((K11&gt;44)*AND(K11&lt;50),1,0)</f>
        <v>0</v>
      </c>
      <c r="T11" s="265">
        <f t="shared" ref="T11" si="24">IF((K11&gt;49)*AND(K11&lt;55),1,0)</f>
        <v>0</v>
      </c>
      <c r="U11" s="265">
        <f t="shared" ref="U11" si="25">IF((K11&gt;54)*AND(K11&lt;60),1,0)</f>
        <v>0</v>
      </c>
      <c r="V11" s="265">
        <f t="shared" ref="V11" si="26">IF((K11&gt;59)*AND(K11&lt;65),1,0)</f>
        <v>0</v>
      </c>
      <c r="W11" s="265">
        <f t="shared" ref="W11" si="27">IF((K11&gt;64)*AND(K11&lt;70),1,0)</f>
        <v>0</v>
      </c>
      <c r="X11" s="265">
        <f t="shared" ref="X11" si="28">IF((K11&gt;69)*AND(K11&lt;75),1,0)</f>
        <v>0</v>
      </c>
      <c r="Y11" s="267">
        <f t="shared" ref="Y11" si="29">IF(K11="",0,IF(K11&gt;74,1,0))</f>
        <v>0</v>
      </c>
    </row>
    <row r="12" spans="1:34" ht="18" customHeight="1" x14ac:dyDescent="0.2">
      <c r="A12" s="289"/>
      <c r="B12" s="55"/>
      <c r="C12" s="285"/>
      <c r="D12" s="291"/>
      <c r="E12" s="54"/>
      <c r="F12" s="286"/>
      <c r="G12" s="287"/>
      <c r="H12" s="287"/>
      <c r="I12" s="53"/>
      <c r="K12" s="273"/>
      <c r="L12" s="271"/>
      <c r="M12" s="271"/>
      <c r="N12" s="271"/>
      <c r="O12" s="271"/>
      <c r="P12" s="271"/>
      <c r="Q12" s="271"/>
      <c r="R12" s="271"/>
      <c r="S12" s="271"/>
      <c r="T12" s="271"/>
      <c r="U12" s="271"/>
      <c r="V12" s="271"/>
      <c r="W12" s="271"/>
      <c r="X12" s="271"/>
      <c r="Y12" s="272"/>
    </row>
    <row r="13" spans="1:34" ht="18" customHeight="1" x14ac:dyDescent="0.2">
      <c r="A13" s="288">
        <v>3</v>
      </c>
      <c r="B13" s="52"/>
      <c r="C13" s="284"/>
      <c r="D13" s="290"/>
      <c r="E13" s="51"/>
      <c r="F13" s="296"/>
      <c r="G13" s="297"/>
      <c r="H13" s="297"/>
      <c r="I13" s="50"/>
      <c r="K13" s="269" t="str">
        <f t="shared" ref="K13" si="30">IF(D13=0,"",$B$2-D13)</f>
        <v/>
      </c>
      <c r="L13" s="265">
        <f t="shared" ref="L13" si="31">IF((K13&gt;0)*AND(K13&lt;13),1,0)</f>
        <v>0</v>
      </c>
      <c r="M13" s="265">
        <f t="shared" ref="M13" si="32">IF((K13&gt;12)*AND(K13&lt;16),1,0)</f>
        <v>0</v>
      </c>
      <c r="N13" s="265">
        <f t="shared" ref="N13" si="33">IF((K13&gt;15)*AND(K13&lt;19),1,0)</f>
        <v>0</v>
      </c>
      <c r="O13" s="265">
        <f t="shared" ref="O13" si="34">IF((K13&gt;18)*AND(K13&lt;23),1,0)</f>
        <v>0</v>
      </c>
      <c r="P13" s="265">
        <f t="shared" ref="P13" si="35">IF((K13&gt;22)*AND(K13&lt;35),1,0)</f>
        <v>0</v>
      </c>
      <c r="Q13" s="265">
        <f t="shared" ref="Q13" si="36">IF((K13&gt;34)*AND(K13&lt;40),1,0)</f>
        <v>0</v>
      </c>
      <c r="R13" s="265">
        <f t="shared" ref="R13" si="37">IF((K13&gt;39)*AND(K13&lt;45),1,0)</f>
        <v>0</v>
      </c>
      <c r="S13" s="265">
        <f t="shared" ref="S13" si="38">IF((K13&gt;44)*AND(K13&lt;50),1,0)</f>
        <v>0</v>
      </c>
      <c r="T13" s="265">
        <f t="shared" ref="T13" si="39">IF((K13&gt;49)*AND(K13&lt;55),1,0)</f>
        <v>0</v>
      </c>
      <c r="U13" s="265">
        <f t="shared" ref="U13" si="40">IF((K13&gt;54)*AND(K13&lt;60),1,0)</f>
        <v>0</v>
      </c>
      <c r="V13" s="265">
        <f t="shared" ref="V13" si="41">IF((K13&gt;59)*AND(K13&lt;65),1,0)</f>
        <v>0</v>
      </c>
      <c r="W13" s="265">
        <f t="shared" ref="W13" si="42">IF((K13&gt;64)*AND(K13&lt;70),1,0)</f>
        <v>0</v>
      </c>
      <c r="X13" s="265">
        <f t="shared" ref="X13" si="43">IF((K13&gt;69)*AND(K13&lt;75),1,0)</f>
        <v>0</v>
      </c>
      <c r="Y13" s="267">
        <f t="shared" ref="Y13" si="44">IF(K13="",0,IF(K13&gt;74,1,0))</f>
        <v>0</v>
      </c>
    </row>
    <row r="14" spans="1:34" ht="18" customHeight="1" x14ac:dyDescent="0.2">
      <c r="A14" s="289"/>
      <c r="B14" s="55"/>
      <c r="C14" s="285"/>
      <c r="D14" s="291"/>
      <c r="E14" s="54"/>
      <c r="F14" s="286"/>
      <c r="G14" s="287"/>
      <c r="H14" s="287"/>
      <c r="I14" s="53"/>
      <c r="K14" s="273"/>
      <c r="L14" s="271"/>
      <c r="M14" s="271"/>
      <c r="N14" s="271"/>
      <c r="O14" s="271"/>
      <c r="P14" s="271"/>
      <c r="Q14" s="271"/>
      <c r="R14" s="271"/>
      <c r="S14" s="271"/>
      <c r="T14" s="271"/>
      <c r="U14" s="271"/>
      <c r="V14" s="271"/>
      <c r="W14" s="271"/>
      <c r="X14" s="271"/>
      <c r="Y14" s="272"/>
    </row>
    <row r="15" spans="1:34" ht="18" customHeight="1" x14ac:dyDescent="0.2">
      <c r="A15" s="288">
        <v>4</v>
      </c>
      <c r="B15" s="52"/>
      <c r="C15" s="284"/>
      <c r="D15" s="290"/>
      <c r="E15" s="51"/>
      <c r="F15" s="296"/>
      <c r="G15" s="297"/>
      <c r="H15" s="297"/>
      <c r="I15" s="50"/>
      <c r="K15" s="269" t="str">
        <f t="shared" ref="K15" si="45">IF(D15=0,"",$B$2-D15)</f>
        <v/>
      </c>
      <c r="L15" s="265">
        <f t="shared" ref="L15" si="46">IF((K15&gt;0)*AND(K15&lt;13),1,0)</f>
        <v>0</v>
      </c>
      <c r="M15" s="265">
        <f t="shared" ref="M15" si="47">IF((K15&gt;12)*AND(K15&lt;16),1,0)</f>
        <v>0</v>
      </c>
      <c r="N15" s="265">
        <f t="shared" ref="N15" si="48">IF((K15&gt;15)*AND(K15&lt;19),1,0)</f>
        <v>0</v>
      </c>
      <c r="O15" s="265">
        <f t="shared" ref="O15" si="49">IF((K15&gt;18)*AND(K15&lt;23),1,0)</f>
        <v>0</v>
      </c>
      <c r="P15" s="265">
        <f t="shared" ref="P15" si="50">IF((K15&gt;22)*AND(K15&lt;35),1,0)</f>
        <v>0</v>
      </c>
      <c r="Q15" s="265">
        <f t="shared" ref="Q15" si="51">IF((K15&gt;34)*AND(K15&lt;40),1,0)</f>
        <v>0</v>
      </c>
      <c r="R15" s="265">
        <f t="shared" ref="R15" si="52">IF((K15&gt;39)*AND(K15&lt;45),1,0)</f>
        <v>0</v>
      </c>
      <c r="S15" s="265">
        <f t="shared" ref="S15" si="53">IF((K15&gt;44)*AND(K15&lt;50),1,0)</f>
        <v>0</v>
      </c>
      <c r="T15" s="265">
        <f t="shared" ref="T15" si="54">IF((K15&gt;49)*AND(K15&lt;55),1,0)</f>
        <v>0</v>
      </c>
      <c r="U15" s="265">
        <f t="shared" ref="U15" si="55">IF((K15&gt;54)*AND(K15&lt;60),1,0)</f>
        <v>0</v>
      </c>
      <c r="V15" s="265">
        <f t="shared" ref="V15" si="56">IF((K15&gt;59)*AND(K15&lt;65),1,0)</f>
        <v>0</v>
      </c>
      <c r="W15" s="265">
        <f t="shared" ref="W15" si="57">IF((K15&gt;64)*AND(K15&lt;70),1,0)</f>
        <v>0</v>
      </c>
      <c r="X15" s="265">
        <f t="shared" ref="X15" si="58">IF((K15&gt;69)*AND(K15&lt;75),1,0)</f>
        <v>0</v>
      </c>
      <c r="Y15" s="267">
        <f t="shared" ref="Y15" si="59">IF(K15="",0,IF(K15&gt;74,1,0))</f>
        <v>0</v>
      </c>
    </row>
    <row r="16" spans="1:34" ht="18" customHeight="1" x14ac:dyDescent="0.2">
      <c r="A16" s="289"/>
      <c r="B16" s="55"/>
      <c r="C16" s="285"/>
      <c r="D16" s="291"/>
      <c r="E16" s="54"/>
      <c r="F16" s="286"/>
      <c r="G16" s="287"/>
      <c r="H16" s="287"/>
      <c r="I16" s="53"/>
      <c r="K16" s="273"/>
      <c r="L16" s="271"/>
      <c r="M16" s="271"/>
      <c r="N16" s="271"/>
      <c r="O16" s="271"/>
      <c r="P16" s="271"/>
      <c r="Q16" s="271"/>
      <c r="R16" s="271"/>
      <c r="S16" s="271"/>
      <c r="T16" s="271"/>
      <c r="U16" s="271"/>
      <c r="V16" s="271"/>
      <c r="W16" s="271"/>
      <c r="X16" s="271"/>
      <c r="Y16" s="272"/>
    </row>
    <row r="17" spans="1:25" ht="18" customHeight="1" x14ac:dyDescent="0.2">
      <c r="A17" s="288">
        <v>5</v>
      </c>
      <c r="B17" s="52"/>
      <c r="C17" s="284"/>
      <c r="D17" s="290"/>
      <c r="E17" s="51"/>
      <c r="F17" s="296"/>
      <c r="G17" s="297"/>
      <c r="H17" s="297"/>
      <c r="I17" s="50"/>
      <c r="K17" s="269" t="str">
        <f t="shared" ref="K17" si="60">IF(D17=0,"",$B$2-D17)</f>
        <v/>
      </c>
      <c r="L17" s="265">
        <f t="shared" ref="L17" si="61">IF((K17&gt;0)*AND(K17&lt;13),1,0)</f>
        <v>0</v>
      </c>
      <c r="M17" s="265">
        <f t="shared" ref="M17" si="62">IF((K17&gt;12)*AND(K17&lt;16),1,0)</f>
        <v>0</v>
      </c>
      <c r="N17" s="265">
        <f t="shared" ref="N17" si="63">IF((K17&gt;15)*AND(K17&lt;19),1,0)</f>
        <v>0</v>
      </c>
      <c r="O17" s="265">
        <f t="shared" ref="O17" si="64">IF((K17&gt;18)*AND(K17&lt;23),1,0)</f>
        <v>0</v>
      </c>
      <c r="P17" s="265">
        <f t="shared" ref="P17" si="65">IF((K17&gt;22)*AND(K17&lt;35),1,0)</f>
        <v>0</v>
      </c>
      <c r="Q17" s="265">
        <f t="shared" ref="Q17" si="66">IF((K17&gt;34)*AND(K17&lt;40),1,0)</f>
        <v>0</v>
      </c>
      <c r="R17" s="265">
        <f t="shared" ref="R17" si="67">IF((K17&gt;39)*AND(K17&lt;45),1,0)</f>
        <v>0</v>
      </c>
      <c r="S17" s="265">
        <f t="shared" ref="S17" si="68">IF((K17&gt;44)*AND(K17&lt;50),1,0)</f>
        <v>0</v>
      </c>
      <c r="T17" s="265">
        <f t="shared" ref="T17" si="69">IF((K17&gt;49)*AND(K17&lt;55),1,0)</f>
        <v>0</v>
      </c>
      <c r="U17" s="265">
        <f t="shared" ref="U17" si="70">IF((K17&gt;54)*AND(K17&lt;60),1,0)</f>
        <v>0</v>
      </c>
      <c r="V17" s="265">
        <f t="shared" ref="V17" si="71">IF((K17&gt;59)*AND(K17&lt;65),1,0)</f>
        <v>0</v>
      </c>
      <c r="W17" s="265">
        <f t="shared" ref="W17" si="72">IF((K17&gt;64)*AND(K17&lt;70),1,0)</f>
        <v>0</v>
      </c>
      <c r="X17" s="265">
        <f t="shared" ref="X17" si="73">IF((K17&gt;69)*AND(K17&lt;75),1,0)</f>
        <v>0</v>
      </c>
      <c r="Y17" s="267">
        <f t="shared" ref="Y17" si="74">IF(K17="",0,IF(K17&gt;74,1,0))</f>
        <v>0</v>
      </c>
    </row>
    <row r="18" spans="1:25" ht="18" customHeight="1" x14ac:dyDescent="0.2">
      <c r="A18" s="289"/>
      <c r="B18" s="55"/>
      <c r="C18" s="285"/>
      <c r="D18" s="291"/>
      <c r="E18" s="54"/>
      <c r="F18" s="286"/>
      <c r="G18" s="287"/>
      <c r="H18" s="287"/>
      <c r="I18" s="53"/>
      <c r="K18" s="273"/>
      <c r="L18" s="271"/>
      <c r="M18" s="271"/>
      <c r="N18" s="271"/>
      <c r="O18" s="271"/>
      <c r="P18" s="271"/>
      <c r="Q18" s="271"/>
      <c r="R18" s="271"/>
      <c r="S18" s="271"/>
      <c r="T18" s="271"/>
      <c r="U18" s="271"/>
      <c r="V18" s="271"/>
      <c r="W18" s="271"/>
      <c r="X18" s="271"/>
      <c r="Y18" s="272"/>
    </row>
    <row r="19" spans="1:25" ht="18" customHeight="1" x14ac:dyDescent="0.2">
      <c r="A19" s="288">
        <v>6</v>
      </c>
      <c r="B19" s="52"/>
      <c r="C19" s="284"/>
      <c r="D19" s="290"/>
      <c r="E19" s="51"/>
      <c r="F19" s="296"/>
      <c r="G19" s="297"/>
      <c r="H19" s="297"/>
      <c r="I19" s="50"/>
      <c r="K19" s="269" t="str">
        <f t="shared" ref="K19" si="75">IF(D19=0,"",$B$2-D19)</f>
        <v/>
      </c>
      <c r="L19" s="265">
        <f t="shared" ref="L19" si="76">IF((K19&gt;0)*AND(K19&lt;13),1,0)</f>
        <v>0</v>
      </c>
      <c r="M19" s="265">
        <f t="shared" ref="M19" si="77">IF((K19&gt;12)*AND(K19&lt;16),1,0)</f>
        <v>0</v>
      </c>
      <c r="N19" s="265">
        <f t="shared" ref="N19" si="78">IF((K19&gt;15)*AND(K19&lt;19),1,0)</f>
        <v>0</v>
      </c>
      <c r="O19" s="265">
        <f t="shared" ref="O19" si="79">IF((K19&gt;18)*AND(K19&lt;23),1,0)</f>
        <v>0</v>
      </c>
      <c r="P19" s="265">
        <f t="shared" ref="P19" si="80">IF((K19&gt;22)*AND(K19&lt;35),1,0)</f>
        <v>0</v>
      </c>
      <c r="Q19" s="265">
        <f t="shared" ref="Q19" si="81">IF((K19&gt;34)*AND(K19&lt;40),1,0)</f>
        <v>0</v>
      </c>
      <c r="R19" s="265">
        <f t="shared" ref="R19" si="82">IF((K19&gt;39)*AND(K19&lt;45),1,0)</f>
        <v>0</v>
      </c>
      <c r="S19" s="265">
        <f t="shared" ref="S19" si="83">IF((K19&gt;44)*AND(K19&lt;50),1,0)</f>
        <v>0</v>
      </c>
      <c r="T19" s="265">
        <f t="shared" ref="T19" si="84">IF((K19&gt;49)*AND(K19&lt;55),1,0)</f>
        <v>0</v>
      </c>
      <c r="U19" s="265">
        <f t="shared" ref="U19" si="85">IF((K19&gt;54)*AND(K19&lt;60),1,0)</f>
        <v>0</v>
      </c>
      <c r="V19" s="265">
        <f t="shared" ref="V19" si="86">IF((K19&gt;59)*AND(K19&lt;65),1,0)</f>
        <v>0</v>
      </c>
      <c r="W19" s="265">
        <f t="shared" ref="W19" si="87">IF((K19&gt;64)*AND(K19&lt;70),1,0)</f>
        <v>0</v>
      </c>
      <c r="X19" s="265">
        <f t="shared" ref="X19" si="88">IF((K19&gt;69)*AND(K19&lt;75),1,0)</f>
        <v>0</v>
      </c>
      <c r="Y19" s="267">
        <f t="shared" ref="Y19" si="89">IF(K19="",0,IF(K19&gt;74,1,0))</f>
        <v>0</v>
      </c>
    </row>
    <row r="20" spans="1:25" ht="18" customHeight="1" x14ac:dyDescent="0.2">
      <c r="A20" s="289"/>
      <c r="B20" s="55"/>
      <c r="C20" s="285"/>
      <c r="D20" s="291"/>
      <c r="E20" s="54"/>
      <c r="F20" s="286"/>
      <c r="G20" s="287"/>
      <c r="H20" s="287"/>
      <c r="I20" s="53"/>
      <c r="K20" s="273"/>
      <c r="L20" s="271"/>
      <c r="M20" s="271"/>
      <c r="N20" s="271"/>
      <c r="O20" s="271"/>
      <c r="P20" s="271"/>
      <c r="Q20" s="271"/>
      <c r="R20" s="271"/>
      <c r="S20" s="271"/>
      <c r="T20" s="271"/>
      <c r="U20" s="271"/>
      <c r="V20" s="271"/>
      <c r="W20" s="271"/>
      <c r="X20" s="271"/>
      <c r="Y20" s="272"/>
    </row>
    <row r="21" spans="1:25" ht="18" customHeight="1" x14ac:dyDescent="0.2">
      <c r="A21" s="288">
        <v>7</v>
      </c>
      <c r="B21" s="52"/>
      <c r="C21" s="284"/>
      <c r="D21" s="290"/>
      <c r="E21" s="51"/>
      <c r="F21" s="296"/>
      <c r="G21" s="297"/>
      <c r="H21" s="297"/>
      <c r="I21" s="50"/>
      <c r="K21" s="269" t="str">
        <f t="shared" ref="K21" si="90">IF(D21=0,"",$B$2-D21)</f>
        <v/>
      </c>
      <c r="L21" s="265">
        <f t="shared" ref="L21" si="91">IF((K21&gt;0)*AND(K21&lt;13),1,0)</f>
        <v>0</v>
      </c>
      <c r="M21" s="265">
        <f t="shared" ref="M21" si="92">IF((K21&gt;12)*AND(K21&lt;16),1,0)</f>
        <v>0</v>
      </c>
      <c r="N21" s="265">
        <f t="shared" ref="N21" si="93">IF((K21&gt;15)*AND(K21&lt;19),1,0)</f>
        <v>0</v>
      </c>
      <c r="O21" s="265">
        <f t="shared" ref="O21" si="94">IF((K21&gt;18)*AND(K21&lt;23),1,0)</f>
        <v>0</v>
      </c>
      <c r="P21" s="265">
        <f t="shared" ref="P21" si="95">IF((K21&gt;22)*AND(K21&lt;35),1,0)</f>
        <v>0</v>
      </c>
      <c r="Q21" s="265">
        <f t="shared" ref="Q21" si="96">IF((K21&gt;34)*AND(K21&lt;40),1,0)</f>
        <v>0</v>
      </c>
      <c r="R21" s="265">
        <f t="shared" ref="R21" si="97">IF((K21&gt;39)*AND(K21&lt;45),1,0)</f>
        <v>0</v>
      </c>
      <c r="S21" s="265">
        <f t="shared" ref="S21" si="98">IF((K21&gt;44)*AND(K21&lt;50),1,0)</f>
        <v>0</v>
      </c>
      <c r="T21" s="265">
        <f t="shared" ref="T21" si="99">IF((K21&gt;49)*AND(K21&lt;55),1,0)</f>
        <v>0</v>
      </c>
      <c r="U21" s="265">
        <f t="shared" ref="U21" si="100">IF((K21&gt;54)*AND(K21&lt;60),1,0)</f>
        <v>0</v>
      </c>
      <c r="V21" s="265">
        <f t="shared" ref="V21" si="101">IF((K21&gt;59)*AND(K21&lt;65),1,0)</f>
        <v>0</v>
      </c>
      <c r="W21" s="265">
        <f t="shared" ref="W21" si="102">IF((K21&gt;64)*AND(K21&lt;70),1,0)</f>
        <v>0</v>
      </c>
      <c r="X21" s="265">
        <f t="shared" ref="X21" si="103">IF((K21&gt;69)*AND(K21&lt;75),1,0)</f>
        <v>0</v>
      </c>
      <c r="Y21" s="267">
        <f t="shared" ref="Y21" si="104">IF(K21="",0,IF(K21&gt;74,1,0))</f>
        <v>0</v>
      </c>
    </row>
    <row r="22" spans="1:25" ht="18" customHeight="1" x14ac:dyDescent="0.2">
      <c r="A22" s="289"/>
      <c r="B22" s="55"/>
      <c r="C22" s="285"/>
      <c r="D22" s="291"/>
      <c r="E22" s="54"/>
      <c r="F22" s="286"/>
      <c r="G22" s="287"/>
      <c r="H22" s="287"/>
      <c r="I22" s="53"/>
      <c r="K22" s="273"/>
      <c r="L22" s="271"/>
      <c r="M22" s="271"/>
      <c r="N22" s="271"/>
      <c r="O22" s="271"/>
      <c r="P22" s="271"/>
      <c r="Q22" s="271"/>
      <c r="R22" s="271"/>
      <c r="S22" s="271"/>
      <c r="T22" s="271"/>
      <c r="U22" s="271"/>
      <c r="V22" s="271"/>
      <c r="W22" s="271"/>
      <c r="X22" s="271"/>
      <c r="Y22" s="272"/>
    </row>
    <row r="23" spans="1:25" ht="18" customHeight="1" x14ac:dyDescent="0.2">
      <c r="A23" s="288">
        <v>8</v>
      </c>
      <c r="B23" s="52"/>
      <c r="C23" s="284"/>
      <c r="D23" s="290"/>
      <c r="E23" s="51"/>
      <c r="F23" s="296"/>
      <c r="G23" s="297"/>
      <c r="H23" s="297"/>
      <c r="I23" s="50"/>
      <c r="K23" s="269" t="str">
        <f t="shared" ref="K23" si="105">IF(D23=0,"",$B$2-D23)</f>
        <v/>
      </c>
      <c r="L23" s="265">
        <f t="shared" ref="L23" si="106">IF((K23&gt;0)*AND(K23&lt;13),1,0)</f>
        <v>0</v>
      </c>
      <c r="M23" s="265">
        <f t="shared" ref="M23" si="107">IF((K23&gt;12)*AND(K23&lt;16),1,0)</f>
        <v>0</v>
      </c>
      <c r="N23" s="265">
        <f t="shared" ref="N23" si="108">IF((K23&gt;15)*AND(K23&lt;19),1,0)</f>
        <v>0</v>
      </c>
      <c r="O23" s="265">
        <f t="shared" ref="O23" si="109">IF((K23&gt;18)*AND(K23&lt;23),1,0)</f>
        <v>0</v>
      </c>
      <c r="P23" s="265">
        <f t="shared" ref="P23" si="110">IF((K23&gt;22)*AND(K23&lt;35),1,0)</f>
        <v>0</v>
      </c>
      <c r="Q23" s="265">
        <f t="shared" ref="Q23" si="111">IF((K23&gt;34)*AND(K23&lt;40),1,0)</f>
        <v>0</v>
      </c>
      <c r="R23" s="265">
        <f t="shared" ref="R23" si="112">IF((K23&gt;39)*AND(K23&lt;45),1,0)</f>
        <v>0</v>
      </c>
      <c r="S23" s="265">
        <f t="shared" ref="S23" si="113">IF((K23&gt;44)*AND(K23&lt;50),1,0)</f>
        <v>0</v>
      </c>
      <c r="T23" s="265">
        <f t="shared" ref="T23" si="114">IF((K23&gt;49)*AND(K23&lt;55),1,0)</f>
        <v>0</v>
      </c>
      <c r="U23" s="265">
        <f t="shared" ref="U23" si="115">IF((K23&gt;54)*AND(K23&lt;60),1,0)</f>
        <v>0</v>
      </c>
      <c r="V23" s="265">
        <f t="shared" ref="V23" si="116">IF((K23&gt;59)*AND(K23&lt;65),1,0)</f>
        <v>0</v>
      </c>
      <c r="W23" s="265">
        <f t="shared" ref="W23" si="117">IF((K23&gt;64)*AND(K23&lt;70),1,0)</f>
        <v>0</v>
      </c>
      <c r="X23" s="265">
        <f t="shared" ref="X23" si="118">IF((K23&gt;69)*AND(K23&lt;75),1,0)</f>
        <v>0</v>
      </c>
      <c r="Y23" s="267">
        <f t="shared" ref="Y23" si="119">IF(K23="",0,IF(K23&gt;74,1,0))</f>
        <v>0</v>
      </c>
    </row>
    <row r="24" spans="1:25" ht="18" customHeight="1" x14ac:dyDescent="0.2">
      <c r="A24" s="289"/>
      <c r="B24" s="55"/>
      <c r="C24" s="285"/>
      <c r="D24" s="291"/>
      <c r="E24" s="54"/>
      <c r="F24" s="286"/>
      <c r="G24" s="287"/>
      <c r="H24" s="287"/>
      <c r="I24" s="53"/>
      <c r="K24" s="273"/>
      <c r="L24" s="271"/>
      <c r="M24" s="271"/>
      <c r="N24" s="271"/>
      <c r="O24" s="271"/>
      <c r="P24" s="271"/>
      <c r="Q24" s="271"/>
      <c r="R24" s="271"/>
      <c r="S24" s="271"/>
      <c r="T24" s="271"/>
      <c r="U24" s="271"/>
      <c r="V24" s="271"/>
      <c r="W24" s="271"/>
      <c r="X24" s="271"/>
      <c r="Y24" s="272"/>
    </row>
    <row r="25" spans="1:25" ht="18" customHeight="1" x14ac:dyDescent="0.2">
      <c r="A25" s="288">
        <v>9</v>
      </c>
      <c r="B25" s="52"/>
      <c r="C25" s="284"/>
      <c r="D25" s="290"/>
      <c r="E25" s="51"/>
      <c r="F25" s="296"/>
      <c r="G25" s="297"/>
      <c r="H25" s="297"/>
      <c r="I25" s="50"/>
      <c r="K25" s="269" t="str">
        <f t="shared" ref="K25" si="120">IF(D25=0,"",$B$2-D25)</f>
        <v/>
      </c>
      <c r="L25" s="265">
        <f t="shared" ref="L25" si="121">IF((K25&gt;0)*AND(K25&lt;13),1,0)</f>
        <v>0</v>
      </c>
      <c r="M25" s="265">
        <f t="shared" ref="M25" si="122">IF((K25&gt;12)*AND(K25&lt;16),1,0)</f>
        <v>0</v>
      </c>
      <c r="N25" s="265">
        <f t="shared" ref="N25" si="123">IF((K25&gt;15)*AND(K25&lt;19),1,0)</f>
        <v>0</v>
      </c>
      <c r="O25" s="265">
        <f t="shared" ref="O25" si="124">IF((K25&gt;18)*AND(K25&lt;23),1,0)</f>
        <v>0</v>
      </c>
      <c r="P25" s="265">
        <f t="shared" ref="P25" si="125">IF((K25&gt;22)*AND(K25&lt;35),1,0)</f>
        <v>0</v>
      </c>
      <c r="Q25" s="265">
        <f t="shared" ref="Q25" si="126">IF((K25&gt;34)*AND(K25&lt;40),1,0)</f>
        <v>0</v>
      </c>
      <c r="R25" s="265">
        <f t="shared" ref="R25" si="127">IF((K25&gt;39)*AND(K25&lt;45),1,0)</f>
        <v>0</v>
      </c>
      <c r="S25" s="265">
        <f t="shared" ref="S25" si="128">IF((K25&gt;44)*AND(K25&lt;50),1,0)</f>
        <v>0</v>
      </c>
      <c r="T25" s="265">
        <f t="shared" ref="T25" si="129">IF((K25&gt;49)*AND(K25&lt;55),1,0)</f>
        <v>0</v>
      </c>
      <c r="U25" s="265">
        <f t="shared" ref="U25" si="130">IF((K25&gt;54)*AND(K25&lt;60),1,0)</f>
        <v>0</v>
      </c>
      <c r="V25" s="265">
        <f t="shared" ref="V25" si="131">IF((K25&gt;59)*AND(K25&lt;65),1,0)</f>
        <v>0</v>
      </c>
      <c r="W25" s="265">
        <f t="shared" ref="W25" si="132">IF((K25&gt;64)*AND(K25&lt;70),1,0)</f>
        <v>0</v>
      </c>
      <c r="X25" s="265">
        <f t="shared" ref="X25" si="133">IF((K25&gt;69)*AND(K25&lt;75),1,0)</f>
        <v>0</v>
      </c>
      <c r="Y25" s="267">
        <f t="shared" ref="Y25" si="134">IF(K25="",0,IF(K25&gt;74,1,0))</f>
        <v>0</v>
      </c>
    </row>
    <row r="26" spans="1:25" ht="18" customHeight="1" x14ac:dyDescent="0.2">
      <c r="A26" s="289"/>
      <c r="B26" s="55"/>
      <c r="C26" s="285"/>
      <c r="D26" s="291"/>
      <c r="E26" s="54"/>
      <c r="F26" s="286"/>
      <c r="G26" s="287"/>
      <c r="H26" s="287"/>
      <c r="I26" s="53"/>
      <c r="K26" s="273"/>
      <c r="L26" s="271"/>
      <c r="M26" s="271"/>
      <c r="N26" s="271"/>
      <c r="O26" s="271"/>
      <c r="P26" s="271"/>
      <c r="Q26" s="271"/>
      <c r="R26" s="271"/>
      <c r="S26" s="271"/>
      <c r="T26" s="271"/>
      <c r="U26" s="271"/>
      <c r="V26" s="271"/>
      <c r="W26" s="271"/>
      <c r="X26" s="271"/>
      <c r="Y26" s="272"/>
    </row>
    <row r="27" spans="1:25" ht="18" customHeight="1" x14ac:dyDescent="0.2">
      <c r="A27" s="288">
        <v>0</v>
      </c>
      <c r="B27" s="52"/>
      <c r="C27" s="284"/>
      <c r="D27" s="290"/>
      <c r="E27" s="51"/>
      <c r="F27" s="296"/>
      <c r="G27" s="297"/>
      <c r="H27" s="297"/>
      <c r="I27" s="50"/>
      <c r="K27" s="269" t="str">
        <f t="shared" ref="K27" si="135">IF(D27=0,"",$B$2-D27)</f>
        <v/>
      </c>
      <c r="L27" s="265">
        <f t="shared" ref="L27" si="136">IF((K27&gt;0)*AND(K27&lt;13),1,0)</f>
        <v>0</v>
      </c>
      <c r="M27" s="265">
        <f t="shared" ref="M27" si="137">IF((K27&gt;12)*AND(K27&lt;16),1,0)</f>
        <v>0</v>
      </c>
      <c r="N27" s="265">
        <f t="shared" ref="N27" si="138">IF((K27&gt;15)*AND(K27&lt;19),1,0)</f>
        <v>0</v>
      </c>
      <c r="O27" s="265">
        <f t="shared" ref="O27" si="139">IF((K27&gt;18)*AND(K27&lt;23),1,0)</f>
        <v>0</v>
      </c>
      <c r="P27" s="265">
        <f t="shared" ref="P27" si="140">IF((K27&gt;22)*AND(K27&lt;35),1,0)</f>
        <v>0</v>
      </c>
      <c r="Q27" s="265">
        <f t="shared" ref="Q27" si="141">IF((K27&gt;34)*AND(K27&lt;40),1,0)</f>
        <v>0</v>
      </c>
      <c r="R27" s="265">
        <f t="shared" ref="R27" si="142">IF((K27&gt;39)*AND(K27&lt;45),1,0)</f>
        <v>0</v>
      </c>
      <c r="S27" s="265">
        <f t="shared" ref="S27" si="143">IF((K27&gt;44)*AND(K27&lt;50),1,0)</f>
        <v>0</v>
      </c>
      <c r="T27" s="265">
        <f t="shared" ref="T27" si="144">IF((K27&gt;49)*AND(K27&lt;55),1,0)</f>
        <v>0</v>
      </c>
      <c r="U27" s="265">
        <f t="shared" ref="U27" si="145">IF((K27&gt;54)*AND(K27&lt;60),1,0)</f>
        <v>0</v>
      </c>
      <c r="V27" s="265">
        <f t="shared" ref="V27" si="146">IF((K27&gt;59)*AND(K27&lt;65),1,0)</f>
        <v>0</v>
      </c>
      <c r="W27" s="265">
        <f t="shared" ref="W27" si="147">IF((K27&gt;64)*AND(K27&lt;70),1,0)</f>
        <v>0</v>
      </c>
      <c r="X27" s="265">
        <f t="shared" ref="X27" si="148">IF((K27&gt;69)*AND(K27&lt;75),1,0)</f>
        <v>0</v>
      </c>
      <c r="Y27" s="267">
        <f t="shared" ref="Y27" si="149">IF(K27="",0,IF(K27&gt;74,1,0))</f>
        <v>0</v>
      </c>
    </row>
    <row r="28" spans="1:25" ht="18" customHeight="1" x14ac:dyDescent="0.2">
      <c r="A28" s="289"/>
      <c r="B28" s="55"/>
      <c r="C28" s="285"/>
      <c r="D28" s="291"/>
      <c r="E28" s="54"/>
      <c r="F28" s="286"/>
      <c r="G28" s="287"/>
      <c r="H28" s="287"/>
      <c r="I28" s="53"/>
      <c r="K28" s="273"/>
      <c r="L28" s="271"/>
      <c r="M28" s="271"/>
      <c r="N28" s="271"/>
      <c r="O28" s="271"/>
      <c r="P28" s="271"/>
      <c r="Q28" s="271"/>
      <c r="R28" s="271"/>
      <c r="S28" s="271"/>
      <c r="T28" s="271"/>
      <c r="U28" s="271"/>
      <c r="V28" s="271"/>
      <c r="W28" s="271"/>
      <c r="X28" s="271"/>
      <c r="Y28" s="272"/>
    </row>
    <row r="29" spans="1:25" ht="18" customHeight="1" x14ac:dyDescent="0.2">
      <c r="A29" s="288">
        <v>1</v>
      </c>
      <c r="B29" s="52"/>
      <c r="C29" s="284"/>
      <c r="D29" s="290"/>
      <c r="E29" s="51"/>
      <c r="F29" s="296"/>
      <c r="G29" s="297"/>
      <c r="H29" s="297"/>
      <c r="I29" s="50"/>
      <c r="K29" s="269" t="str">
        <f t="shared" ref="K29" si="150">IF(D29=0,"",$B$2-D29)</f>
        <v/>
      </c>
      <c r="L29" s="265">
        <f t="shared" ref="L29" si="151">IF((K29&gt;0)*AND(K29&lt;13),1,0)</f>
        <v>0</v>
      </c>
      <c r="M29" s="265">
        <f t="shared" ref="M29" si="152">IF((K29&gt;12)*AND(K29&lt;16),1,0)</f>
        <v>0</v>
      </c>
      <c r="N29" s="265">
        <f t="shared" ref="N29" si="153">IF((K29&gt;15)*AND(K29&lt;19),1,0)</f>
        <v>0</v>
      </c>
      <c r="O29" s="265">
        <f t="shared" ref="O29" si="154">IF((K29&gt;18)*AND(K29&lt;23),1,0)</f>
        <v>0</v>
      </c>
      <c r="P29" s="265">
        <f t="shared" ref="P29" si="155">IF((K29&gt;22)*AND(K29&lt;35),1,0)</f>
        <v>0</v>
      </c>
      <c r="Q29" s="265">
        <f t="shared" ref="Q29" si="156">IF((K29&gt;34)*AND(K29&lt;40),1,0)</f>
        <v>0</v>
      </c>
      <c r="R29" s="265">
        <f t="shared" ref="R29" si="157">IF((K29&gt;39)*AND(K29&lt;45),1,0)</f>
        <v>0</v>
      </c>
      <c r="S29" s="265">
        <f t="shared" ref="S29" si="158">IF((K29&gt;44)*AND(K29&lt;50),1,0)</f>
        <v>0</v>
      </c>
      <c r="T29" s="265">
        <f t="shared" ref="T29" si="159">IF((K29&gt;49)*AND(K29&lt;55),1,0)</f>
        <v>0</v>
      </c>
      <c r="U29" s="265">
        <f t="shared" ref="U29" si="160">IF((K29&gt;54)*AND(K29&lt;60),1,0)</f>
        <v>0</v>
      </c>
      <c r="V29" s="265">
        <f t="shared" ref="V29" si="161">IF((K29&gt;59)*AND(K29&lt;65),1,0)</f>
        <v>0</v>
      </c>
      <c r="W29" s="265">
        <f t="shared" ref="W29" si="162">IF((K29&gt;64)*AND(K29&lt;70),1,0)</f>
        <v>0</v>
      </c>
      <c r="X29" s="265">
        <f t="shared" ref="X29" si="163">IF((K29&gt;69)*AND(K29&lt;75),1,0)</f>
        <v>0</v>
      </c>
      <c r="Y29" s="267">
        <f t="shared" ref="Y29" si="164">IF(K29="",0,IF(K29&gt;74,1,0))</f>
        <v>0</v>
      </c>
    </row>
    <row r="30" spans="1:25" ht="18" customHeight="1" x14ac:dyDescent="0.2">
      <c r="A30" s="289"/>
      <c r="B30" s="55"/>
      <c r="C30" s="285"/>
      <c r="D30" s="291"/>
      <c r="E30" s="54"/>
      <c r="F30" s="286"/>
      <c r="G30" s="287"/>
      <c r="H30" s="287"/>
      <c r="I30" s="53"/>
      <c r="K30" s="273"/>
      <c r="L30" s="271"/>
      <c r="M30" s="271"/>
      <c r="N30" s="271"/>
      <c r="O30" s="271"/>
      <c r="P30" s="271"/>
      <c r="Q30" s="271"/>
      <c r="R30" s="271"/>
      <c r="S30" s="271"/>
      <c r="T30" s="271"/>
      <c r="U30" s="271"/>
      <c r="V30" s="271"/>
      <c r="W30" s="271"/>
      <c r="X30" s="271"/>
      <c r="Y30" s="272"/>
    </row>
    <row r="31" spans="1:25" ht="18" customHeight="1" x14ac:dyDescent="0.2">
      <c r="A31" s="288">
        <v>2</v>
      </c>
      <c r="B31" s="52"/>
      <c r="C31" s="284"/>
      <c r="D31" s="290"/>
      <c r="E31" s="51"/>
      <c r="F31" s="296"/>
      <c r="G31" s="297"/>
      <c r="H31" s="297"/>
      <c r="I31" s="50"/>
      <c r="K31" s="269" t="str">
        <f t="shared" ref="K31" si="165">IF(D31=0,"",$B$2-D31)</f>
        <v/>
      </c>
      <c r="L31" s="265">
        <f t="shared" ref="L31" si="166">IF((K31&gt;0)*AND(K31&lt;13),1,0)</f>
        <v>0</v>
      </c>
      <c r="M31" s="265">
        <f t="shared" ref="M31" si="167">IF((K31&gt;12)*AND(K31&lt;16),1,0)</f>
        <v>0</v>
      </c>
      <c r="N31" s="265">
        <f t="shared" ref="N31" si="168">IF((K31&gt;15)*AND(K31&lt;19),1,0)</f>
        <v>0</v>
      </c>
      <c r="O31" s="265">
        <f t="shared" ref="O31" si="169">IF((K31&gt;18)*AND(K31&lt;23),1,0)</f>
        <v>0</v>
      </c>
      <c r="P31" s="265">
        <f t="shared" ref="P31" si="170">IF((K31&gt;22)*AND(K31&lt;35),1,0)</f>
        <v>0</v>
      </c>
      <c r="Q31" s="265">
        <f t="shared" ref="Q31" si="171">IF((K31&gt;34)*AND(K31&lt;40),1,0)</f>
        <v>0</v>
      </c>
      <c r="R31" s="265">
        <f t="shared" ref="R31" si="172">IF((K31&gt;39)*AND(K31&lt;45),1,0)</f>
        <v>0</v>
      </c>
      <c r="S31" s="265">
        <f t="shared" ref="S31" si="173">IF((K31&gt;44)*AND(K31&lt;50),1,0)</f>
        <v>0</v>
      </c>
      <c r="T31" s="265">
        <f t="shared" ref="T31" si="174">IF((K31&gt;49)*AND(K31&lt;55),1,0)</f>
        <v>0</v>
      </c>
      <c r="U31" s="265">
        <f t="shared" ref="U31" si="175">IF((K31&gt;54)*AND(K31&lt;60),1,0)</f>
        <v>0</v>
      </c>
      <c r="V31" s="265">
        <f t="shared" ref="V31" si="176">IF((K31&gt;59)*AND(K31&lt;65),1,0)</f>
        <v>0</v>
      </c>
      <c r="W31" s="265">
        <f t="shared" ref="W31" si="177">IF((K31&gt;64)*AND(K31&lt;70),1,0)</f>
        <v>0</v>
      </c>
      <c r="X31" s="265">
        <f t="shared" ref="X31" si="178">IF((K31&gt;69)*AND(K31&lt;75),1,0)</f>
        <v>0</v>
      </c>
      <c r="Y31" s="267">
        <f t="shared" ref="Y31" si="179">IF(K31="",0,IF(K31&gt;74,1,0))</f>
        <v>0</v>
      </c>
    </row>
    <row r="32" spans="1:25" ht="18" customHeight="1" x14ac:dyDescent="0.2">
      <c r="A32" s="289"/>
      <c r="B32" s="55"/>
      <c r="C32" s="285"/>
      <c r="D32" s="291"/>
      <c r="E32" s="54"/>
      <c r="F32" s="286"/>
      <c r="G32" s="287"/>
      <c r="H32" s="287"/>
      <c r="I32" s="53"/>
      <c r="K32" s="273"/>
      <c r="L32" s="271"/>
      <c r="M32" s="271"/>
      <c r="N32" s="271"/>
      <c r="O32" s="271"/>
      <c r="P32" s="271"/>
      <c r="Q32" s="271"/>
      <c r="R32" s="271"/>
      <c r="S32" s="271"/>
      <c r="T32" s="271"/>
      <c r="U32" s="271"/>
      <c r="V32" s="271"/>
      <c r="W32" s="271"/>
      <c r="X32" s="271"/>
      <c r="Y32" s="272"/>
    </row>
    <row r="33" spans="1:25" ht="18" customHeight="1" x14ac:dyDescent="0.2">
      <c r="A33" s="288">
        <v>3</v>
      </c>
      <c r="B33" s="52"/>
      <c r="C33" s="284"/>
      <c r="D33" s="290"/>
      <c r="E33" s="51"/>
      <c r="F33" s="296"/>
      <c r="G33" s="297"/>
      <c r="H33" s="297"/>
      <c r="I33" s="50"/>
      <c r="K33" s="269" t="str">
        <f t="shared" ref="K33" si="180">IF(D33=0,"",$B$2-D33)</f>
        <v/>
      </c>
      <c r="L33" s="265">
        <f t="shared" ref="L33" si="181">IF((K33&gt;0)*AND(K33&lt;13),1,0)</f>
        <v>0</v>
      </c>
      <c r="M33" s="265">
        <f t="shared" ref="M33" si="182">IF((K33&gt;12)*AND(K33&lt;16),1,0)</f>
        <v>0</v>
      </c>
      <c r="N33" s="265">
        <f t="shared" ref="N33" si="183">IF((K33&gt;15)*AND(K33&lt;19),1,0)</f>
        <v>0</v>
      </c>
      <c r="O33" s="265">
        <f t="shared" ref="O33" si="184">IF((K33&gt;18)*AND(K33&lt;23),1,0)</f>
        <v>0</v>
      </c>
      <c r="P33" s="265">
        <f t="shared" ref="P33" si="185">IF((K33&gt;22)*AND(K33&lt;35),1,0)</f>
        <v>0</v>
      </c>
      <c r="Q33" s="265">
        <f t="shared" ref="Q33" si="186">IF((K33&gt;34)*AND(K33&lt;40),1,0)</f>
        <v>0</v>
      </c>
      <c r="R33" s="265">
        <f t="shared" ref="R33" si="187">IF((K33&gt;39)*AND(K33&lt;45),1,0)</f>
        <v>0</v>
      </c>
      <c r="S33" s="265">
        <f t="shared" ref="S33" si="188">IF((K33&gt;44)*AND(K33&lt;50),1,0)</f>
        <v>0</v>
      </c>
      <c r="T33" s="265">
        <f t="shared" ref="T33" si="189">IF((K33&gt;49)*AND(K33&lt;55),1,0)</f>
        <v>0</v>
      </c>
      <c r="U33" s="265">
        <f t="shared" ref="U33" si="190">IF((K33&gt;54)*AND(K33&lt;60),1,0)</f>
        <v>0</v>
      </c>
      <c r="V33" s="265">
        <f t="shared" ref="V33" si="191">IF((K33&gt;59)*AND(K33&lt;65),1,0)</f>
        <v>0</v>
      </c>
      <c r="W33" s="265">
        <f t="shared" ref="W33" si="192">IF((K33&gt;64)*AND(K33&lt;70),1,0)</f>
        <v>0</v>
      </c>
      <c r="X33" s="265">
        <f t="shared" ref="X33" si="193">IF((K33&gt;69)*AND(K33&lt;75),1,0)</f>
        <v>0</v>
      </c>
      <c r="Y33" s="267">
        <f t="shared" ref="Y33" si="194">IF(K33="",0,IF(K33&gt;74,1,0))</f>
        <v>0</v>
      </c>
    </row>
    <row r="34" spans="1:25" ht="18" customHeight="1" x14ac:dyDescent="0.2">
      <c r="A34" s="289"/>
      <c r="B34" s="55"/>
      <c r="C34" s="285"/>
      <c r="D34" s="291"/>
      <c r="E34" s="54"/>
      <c r="F34" s="286"/>
      <c r="G34" s="287"/>
      <c r="H34" s="287"/>
      <c r="I34" s="53"/>
      <c r="K34" s="273"/>
      <c r="L34" s="271"/>
      <c r="M34" s="271"/>
      <c r="N34" s="271"/>
      <c r="O34" s="271"/>
      <c r="P34" s="271"/>
      <c r="Q34" s="271"/>
      <c r="R34" s="271"/>
      <c r="S34" s="271"/>
      <c r="T34" s="271"/>
      <c r="U34" s="271"/>
      <c r="V34" s="271"/>
      <c r="W34" s="271"/>
      <c r="X34" s="271"/>
      <c r="Y34" s="272"/>
    </row>
    <row r="35" spans="1:25" ht="18" customHeight="1" x14ac:dyDescent="0.2">
      <c r="A35" s="288">
        <v>4</v>
      </c>
      <c r="B35" s="52"/>
      <c r="C35" s="284"/>
      <c r="D35" s="290"/>
      <c r="E35" s="51"/>
      <c r="F35" s="296"/>
      <c r="G35" s="297"/>
      <c r="H35" s="297"/>
      <c r="I35" s="50"/>
      <c r="K35" s="269" t="str">
        <f t="shared" ref="K35" si="195">IF(D35=0,"",$B$2-D35)</f>
        <v/>
      </c>
      <c r="L35" s="265">
        <f t="shared" ref="L35" si="196">IF((K35&gt;0)*AND(K35&lt;13),1,0)</f>
        <v>0</v>
      </c>
      <c r="M35" s="265">
        <f t="shared" ref="M35" si="197">IF((K35&gt;12)*AND(K35&lt;16),1,0)</f>
        <v>0</v>
      </c>
      <c r="N35" s="265">
        <f t="shared" ref="N35" si="198">IF((K35&gt;15)*AND(K35&lt;19),1,0)</f>
        <v>0</v>
      </c>
      <c r="O35" s="265">
        <f t="shared" ref="O35" si="199">IF((K35&gt;18)*AND(K35&lt;23),1,0)</f>
        <v>0</v>
      </c>
      <c r="P35" s="265">
        <f t="shared" ref="P35" si="200">IF((K35&gt;22)*AND(K35&lt;35),1,0)</f>
        <v>0</v>
      </c>
      <c r="Q35" s="265">
        <f t="shared" ref="Q35" si="201">IF((K35&gt;34)*AND(K35&lt;40),1,0)</f>
        <v>0</v>
      </c>
      <c r="R35" s="265">
        <f t="shared" ref="R35" si="202">IF((K35&gt;39)*AND(K35&lt;45),1,0)</f>
        <v>0</v>
      </c>
      <c r="S35" s="265">
        <f t="shared" ref="S35" si="203">IF((K35&gt;44)*AND(K35&lt;50),1,0)</f>
        <v>0</v>
      </c>
      <c r="T35" s="265">
        <f t="shared" ref="T35" si="204">IF((K35&gt;49)*AND(K35&lt;55),1,0)</f>
        <v>0</v>
      </c>
      <c r="U35" s="265">
        <f t="shared" ref="U35" si="205">IF((K35&gt;54)*AND(K35&lt;60),1,0)</f>
        <v>0</v>
      </c>
      <c r="V35" s="265">
        <f t="shared" ref="V35" si="206">IF((K35&gt;59)*AND(K35&lt;65),1,0)</f>
        <v>0</v>
      </c>
      <c r="W35" s="265">
        <f t="shared" ref="W35" si="207">IF((K35&gt;64)*AND(K35&lt;70),1,0)</f>
        <v>0</v>
      </c>
      <c r="X35" s="265">
        <f t="shared" ref="X35" si="208">IF((K35&gt;69)*AND(K35&lt;75),1,0)</f>
        <v>0</v>
      </c>
      <c r="Y35" s="267">
        <f t="shared" ref="Y35" si="209">IF(K35="",0,IF(K35&gt;74,1,0))</f>
        <v>0</v>
      </c>
    </row>
    <row r="36" spans="1:25" ht="18" customHeight="1" x14ac:dyDescent="0.2">
      <c r="A36" s="289"/>
      <c r="B36" s="55"/>
      <c r="C36" s="285"/>
      <c r="D36" s="291"/>
      <c r="E36" s="54"/>
      <c r="F36" s="286"/>
      <c r="G36" s="287"/>
      <c r="H36" s="287"/>
      <c r="I36" s="53"/>
      <c r="K36" s="273"/>
      <c r="L36" s="271"/>
      <c r="M36" s="271"/>
      <c r="N36" s="271"/>
      <c r="O36" s="271"/>
      <c r="P36" s="271"/>
      <c r="Q36" s="271"/>
      <c r="R36" s="271"/>
      <c r="S36" s="271"/>
      <c r="T36" s="271"/>
      <c r="U36" s="271"/>
      <c r="V36" s="271"/>
      <c r="W36" s="271"/>
      <c r="X36" s="271"/>
      <c r="Y36" s="272"/>
    </row>
    <row r="37" spans="1:25" ht="18" customHeight="1" x14ac:dyDescent="0.2">
      <c r="A37" s="288">
        <v>5</v>
      </c>
      <c r="B37" s="52"/>
      <c r="C37" s="284"/>
      <c r="D37" s="290"/>
      <c r="E37" s="51"/>
      <c r="F37" s="296"/>
      <c r="G37" s="297"/>
      <c r="H37" s="297"/>
      <c r="I37" s="50"/>
      <c r="K37" s="269" t="str">
        <f t="shared" ref="K37" si="210">IF(D37=0,"",$B$2-D37)</f>
        <v/>
      </c>
      <c r="L37" s="265">
        <f t="shared" ref="L37" si="211">IF((K37&gt;0)*AND(K37&lt;13),1,0)</f>
        <v>0</v>
      </c>
      <c r="M37" s="265">
        <f t="shared" ref="M37" si="212">IF((K37&gt;12)*AND(K37&lt;16),1,0)</f>
        <v>0</v>
      </c>
      <c r="N37" s="265">
        <f t="shared" ref="N37" si="213">IF((K37&gt;15)*AND(K37&lt;19),1,0)</f>
        <v>0</v>
      </c>
      <c r="O37" s="265">
        <f t="shared" ref="O37" si="214">IF((K37&gt;18)*AND(K37&lt;23),1,0)</f>
        <v>0</v>
      </c>
      <c r="P37" s="265">
        <f t="shared" ref="P37" si="215">IF((K37&gt;22)*AND(K37&lt;35),1,0)</f>
        <v>0</v>
      </c>
      <c r="Q37" s="265">
        <f t="shared" ref="Q37" si="216">IF((K37&gt;34)*AND(K37&lt;40),1,0)</f>
        <v>0</v>
      </c>
      <c r="R37" s="265">
        <f t="shared" ref="R37" si="217">IF((K37&gt;39)*AND(K37&lt;45),1,0)</f>
        <v>0</v>
      </c>
      <c r="S37" s="265">
        <f t="shared" ref="S37" si="218">IF((K37&gt;44)*AND(K37&lt;50),1,0)</f>
        <v>0</v>
      </c>
      <c r="T37" s="265">
        <f t="shared" ref="T37" si="219">IF((K37&gt;49)*AND(K37&lt;55),1,0)</f>
        <v>0</v>
      </c>
      <c r="U37" s="265">
        <f t="shared" ref="U37" si="220">IF((K37&gt;54)*AND(K37&lt;60),1,0)</f>
        <v>0</v>
      </c>
      <c r="V37" s="265">
        <f t="shared" ref="V37" si="221">IF((K37&gt;59)*AND(K37&lt;65),1,0)</f>
        <v>0</v>
      </c>
      <c r="W37" s="265">
        <f t="shared" ref="W37" si="222">IF((K37&gt;64)*AND(K37&lt;70),1,0)</f>
        <v>0</v>
      </c>
      <c r="X37" s="265">
        <f t="shared" ref="X37" si="223">IF((K37&gt;69)*AND(K37&lt;75),1,0)</f>
        <v>0</v>
      </c>
      <c r="Y37" s="267">
        <f t="shared" ref="Y37" si="224">IF(K37="",0,IF(K37&gt;74,1,0))</f>
        <v>0</v>
      </c>
    </row>
    <row r="38" spans="1:25" ht="18" customHeight="1" x14ac:dyDescent="0.2">
      <c r="A38" s="289"/>
      <c r="B38" s="55"/>
      <c r="C38" s="285"/>
      <c r="D38" s="291"/>
      <c r="E38" s="54"/>
      <c r="F38" s="286"/>
      <c r="G38" s="287"/>
      <c r="H38" s="287"/>
      <c r="I38" s="53"/>
      <c r="K38" s="273"/>
      <c r="L38" s="271"/>
      <c r="M38" s="271"/>
      <c r="N38" s="271"/>
      <c r="O38" s="271"/>
      <c r="P38" s="271"/>
      <c r="Q38" s="271"/>
      <c r="R38" s="271"/>
      <c r="S38" s="271"/>
      <c r="T38" s="271"/>
      <c r="U38" s="271"/>
      <c r="V38" s="271"/>
      <c r="W38" s="271"/>
      <c r="X38" s="271"/>
      <c r="Y38" s="272"/>
    </row>
    <row r="39" spans="1:25" ht="18" customHeight="1" x14ac:dyDescent="0.2">
      <c r="A39" s="288">
        <v>6</v>
      </c>
      <c r="B39" s="52"/>
      <c r="C39" s="284"/>
      <c r="D39" s="290"/>
      <c r="E39" s="51"/>
      <c r="F39" s="296"/>
      <c r="G39" s="297"/>
      <c r="H39" s="297"/>
      <c r="I39" s="50"/>
      <c r="K39" s="269" t="str">
        <f t="shared" ref="K39" si="225">IF(D39=0,"",$B$2-D39)</f>
        <v/>
      </c>
      <c r="L39" s="265">
        <f t="shared" ref="L39" si="226">IF((K39&gt;0)*AND(K39&lt;13),1,0)</f>
        <v>0</v>
      </c>
      <c r="M39" s="265">
        <f t="shared" ref="M39" si="227">IF((K39&gt;12)*AND(K39&lt;16),1,0)</f>
        <v>0</v>
      </c>
      <c r="N39" s="265">
        <f t="shared" ref="N39" si="228">IF((K39&gt;15)*AND(K39&lt;19),1,0)</f>
        <v>0</v>
      </c>
      <c r="O39" s="265">
        <f t="shared" ref="O39" si="229">IF((K39&gt;18)*AND(K39&lt;23),1,0)</f>
        <v>0</v>
      </c>
      <c r="P39" s="265">
        <f t="shared" ref="P39" si="230">IF((K39&gt;22)*AND(K39&lt;35),1,0)</f>
        <v>0</v>
      </c>
      <c r="Q39" s="265">
        <f t="shared" ref="Q39" si="231">IF((K39&gt;34)*AND(K39&lt;40),1,0)</f>
        <v>0</v>
      </c>
      <c r="R39" s="265">
        <f t="shared" ref="R39" si="232">IF((K39&gt;39)*AND(K39&lt;45),1,0)</f>
        <v>0</v>
      </c>
      <c r="S39" s="265">
        <f t="shared" ref="S39" si="233">IF((K39&gt;44)*AND(K39&lt;50),1,0)</f>
        <v>0</v>
      </c>
      <c r="T39" s="265">
        <f t="shared" ref="T39" si="234">IF((K39&gt;49)*AND(K39&lt;55),1,0)</f>
        <v>0</v>
      </c>
      <c r="U39" s="265">
        <f t="shared" ref="U39" si="235">IF((K39&gt;54)*AND(K39&lt;60),1,0)</f>
        <v>0</v>
      </c>
      <c r="V39" s="265">
        <f t="shared" ref="V39" si="236">IF((K39&gt;59)*AND(K39&lt;65),1,0)</f>
        <v>0</v>
      </c>
      <c r="W39" s="265">
        <f t="shared" ref="W39" si="237">IF((K39&gt;64)*AND(K39&lt;70),1,0)</f>
        <v>0</v>
      </c>
      <c r="X39" s="265">
        <f t="shared" ref="X39" si="238">IF((K39&gt;69)*AND(K39&lt;75),1,0)</f>
        <v>0</v>
      </c>
      <c r="Y39" s="267">
        <f t="shared" ref="Y39" si="239">IF(K39="",0,IF(K39&gt;74,1,0))</f>
        <v>0</v>
      </c>
    </row>
    <row r="40" spans="1:25" ht="18" customHeight="1" x14ac:dyDescent="0.2">
      <c r="A40" s="289"/>
      <c r="B40" s="55"/>
      <c r="C40" s="285"/>
      <c r="D40" s="291"/>
      <c r="E40" s="54"/>
      <c r="F40" s="286"/>
      <c r="G40" s="287"/>
      <c r="H40" s="287"/>
      <c r="I40" s="53"/>
      <c r="K40" s="273"/>
      <c r="L40" s="271"/>
      <c r="M40" s="271"/>
      <c r="N40" s="271"/>
      <c r="O40" s="271"/>
      <c r="P40" s="271"/>
      <c r="Q40" s="271"/>
      <c r="R40" s="271"/>
      <c r="S40" s="271"/>
      <c r="T40" s="271"/>
      <c r="U40" s="271"/>
      <c r="V40" s="271"/>
      <c r="W40" s="271"/>
      <c r="X40" s="271"/>
      <c r="Y40" s="272"/>
    </row>
    <row r="41" spans="1:25" ht="18" customHeight="1" x14ac:dyDescent="0.2">
      <c r="A41" s="288">
        <v>7</v>
      </c>
      <c r="B41" s="52"/>
      <c r="C41" s="284"/>
      <c r="D41" s="290"/>
      <c r="E41" s="51"/>
      <c r="F41" s="296"/>
      <c r="G41" s="297"/>
      <c r="H41" s="297"/>
      <c r="I41" s="50"/>
      <c r="K41" s="269" t="str">
        <f t="shared" ref="K41" si="240">IF(D41=0,"",$B$2-D41)</f>
        <v/>
      </c>
      <c r="L41" s="265">
        <f t="shared" ref="L41" si="241">IF((K41&gt;0)*AND(K41&lt;13),1,0)</f>
        <v>0</v>
      </c>
      <c r="M41" s="265">
        <f t="shared" ref="M41" si="242">IF((K41&gt;12)*AND(K41&lt;16),1,0)</f>
        <v>0</v>
      </c>
      <c r="N41" s="265">
        <f t="shared" ref="N41" si="243">IF((K41&gt;15)*AND(K41&lt;19),1,0)</f>
        <v>0</v>
      </c>
      <c r="O41" s="265">
        <f t="shared" ref="O41" si="244">IF((K41&gt;18)*AND(K41&lt;23),1,0)</f>
        <v>0</v>
      </c>
      <c r="P41" s="265">
        <f t="shared" ref="P41" si="245">IF((K41&gt;22)*AND(K41&lt;35),1,0)</f>
        <v>0</v>
      </c>
      <c r="Q41" s="265">
        <f t="shared" ref="Q41" si="246">IF((K41&gt;34)*AND(K41&lt;40),1,0)</f>
        <v>0</v>
      </c>
      <c r="R41" s="265">
        <f t="shared" ref="R41" si="247">IF((K41&gt;39)*AND(K41&lt;45),1,0)</f>
        <v>0</v>
      </c>
      <c r="S41" s="265">
        <f t="shared" ref="S41" si="248">IF((K41&gt;44)*AND(K41&lt;50),1,0)</f>
        <v>0</v>
      </c>
      <c r="T41" s="265">
        <f t="shared" ref="T41" si="249">IF((K41&gt;49)*AND(K41&lt;55),1,0)</f>
        <v>0</v>
      </c>
      <c r="U41" s="265">
        <f t="shared" ref="U41" si="250">IF((K41&gt;54)*AND(K41&lt;60),1,0)</f>
        <v>0</v>
      </c>
      <c r="V41" s="265">
        <f t="shared" ref="V41" si="251">IF((K41&gt;59)*AND(K41&lt;65),1,0)</f>
        <v>0</v>
      </c>
      <c r="W41" s="265">
        <f t="shared" ref="W41" si="252">IF((K41&gt;64)*AND(K41&lt;70),1,0)</f>
        <v>0</v>
      </c>
      <c r="X41" s="265">
        <f t="shared" ref="X41" si="253">IF((K41&gt;69)*AND(K41&lt;75),1,0)</f>
        <v>0</v>
      </c>
      <c r="Y41" s="267">
        <f t="shared" ref="Y41" si="254">IF(K41="",0,IF(K41&gt;74,1,0))</f>
        <v>0</v>
      </c>
    </row>
    <row r="42" spans="1:25" ht="18" customHeight="1" x14ac:dyDescent="0.2">
      <c r="A42" s="289"/>
      <c r="B42" s="55"/>
      <c r="C42" s="285"/>
      <c r="D42" s="291"/>
      <c r="E42" s="54"/>
      <c r="F42" s="286"/>
      <c r="G42" s="287"/>
      <c r="H42" s="287"/>
      <c r="I42" s="53"/>
      <c r="K42" s="273"/>
      <c r="L42" s="271"/>
      <c r="M42" s="271"/>
      <c r="N42" s="271"/>
      <c r="O42" s="271"/>
      <c r="P42" s="271"/>
      <c r="Q42" s="271"/>
      <c r="R42" s="271"/>
      <c r="S42" s="271"/>
      <c r="T42" s="271"/>
      <c r="U42" s="271"/>
      <c r="V42" s="271"/>
      <c r="W42" s="271"/>
      <c r="X42" s="271"/>
      <c r="Y42" s="272"/>
    </row>
    <row r="43" spans="1:25" ht="18" customHeight="1" x14ac:dyDescent="0.2">
      <c r="A43" s="288">
        <v>8</v>
      </c>
      <c r="B43" s="52"/>
      <c r="C43" s="284"/>
      <c r="D43" s="290"/>
      <c r="E43" s="51"/>
      <c r="F43" s="296"/>
      <c r="G43" s="297"/>
      <c r="H43" s="297"/>
      <c r="I43" s="50"/>
      <c r="K43" s="269" t="str">
        <f t="shared" ref="K43" si="255">IF(D43=0,"",$B$2-D43)</f>
        <v/>
      </c>
      <c r="L43" s="265">
        <f t="shared" ref="L43" si="256">IF((K43&gt;0)*AND(K43&lt;13),1,0)</f>
        <v>0</v>
      </c>
      <c r="M43" s="265">
        <f t="shared" ref="M43" si="257">IF((K43&gt;12)*AND(K43&lt;16),1,0)</f>
        <v>0</v>
      </c>
      <c r="N43" s="265">
        <f t="shared" ref="N43" si="258">IF((K43&gt;15)*AND(K43&lt;19),1,0)</f>
        <v>0</v>
      </c>
      <c r="O43" s="265">
        <f t="shared" ref="O43" si="259">IF((K43&gt;18)*AND(K43&lt;23),1,0)</f>
        <v>0</v>
      </c>
      <c r="P43" s="265">
        <f t="shared" ref="P43" si="260">IF((K43&gt;22)*AND(K43&lt;35),1,0)</f>
        <v>0</v>
      </c>
      <c r="Q43" s="265">
        <f t="shared" ref="Q43" si="261">IF((K43&gt;34)*AND(K43&lt;40),1,0)</f>
        <v>0</v>
      </c>
      <c r="R43" s="265">
        <f t="shared" ref="R43" si="262">IF((K43&gt;39)*AND(K43&lt;45),1,0)</f>
        <v>0</v>
      </c>
      <c r="S43" s="265">
        <f t="shared" ref="S43" si="263">IF((K43&gt;44)*AND(K43&lt;50),1,0)</f>
        <v>0</v>
      </c>
      <c r="T43" s="265">
        <f t="shared" ref="T43" si="264">IF((K43&gt;49)*AND(K43&lt;55),1,0)</f>
        <v>0</v>
      </c>
      <c r="U43" s="265">
        <f t="shared" ref="U43" si="265">IF((K43&gt;54)*AND(K43&lt;60),1,0)</f>
        <v>0</v>
      </c>
      <c r="V43" s="265">
        <f t="shared" ref="V43" si="266">IF((K43&gt;59)*AND(K43&lt;65),1,0)</f>
        <v>0</v>
      </c>
      <c r="W43" s="265">
        <f t="shared" ref="W43" si="267">IF((K43&gt;64)*AND(K43&lt;70),1,0)</f>
        <v>0</v>
      </c>
      <c r="X43" s="265">
        <f t="shared" ref="X43" si="268">IF((K43&gt;69)*AND(K43&lt;75),1,0)</f>
        <v>0</v>
      </c>
      <c r="Y43" s="267">
        <f t="shared" ref="Y43" si="269">IF(K43="",0,IF(K43&gt;74,1,0))</f>
        <v>0</v>
      </c>
    </row>
    <row r="44" spans="1:25" ht="18" customHeight="1" x14ac:dyDescent="0.2">
      <c r="A44" s="289"/>
      <c r="B44" s="55"/>
      <c r="C44" s="285"/>
      <c r="D44" s="291"/>
      <c r="E44" s="54"/>
      <c r="F44" s="286"/>
      <c r="G44" s="287"/>
      <c r="H44" s="287"/>
      <c r="I44" s="53"/>
      <c r="K44" s="273"/>
      <c r="L44" s="271"/>
      <c r="M44" s="271"/>
      <c r="N44" s="271"/>
      <c r="O44" s="271"/>
      <c r="P44" s="271"/>
      <c r="Q44" s="271"/>
      <c r="R44" s="271"/>
      <c r="S44" s="271"/>
      <c r="T44" s="271"/>
      <c r="U44" s="271"/>
      <c r="V44" s="271"/>
      <c r="W44" s="271"/>
      <c r="X44" s="271"/>
      <c r="Y44" s="272"/>
    </row>
    <row r="45" spans="1:25" ht="18" customHeight="1" x14ac:dyDescent="0.2">
      <c r="A45" s="288">
        <v>9</v>
      </c>
      <c r="B45" s="52"/>
      <c r="C45" s="284"/>
      <c r="D45" s="290"/>
      <c r="E45" s="51"/>
      <c r="F45" s="296"/>
      <c r="G45" s="297"/>
      <c r="H45" s="297"/>
      <c r="I45" s="50"/>
      <c r="K45" s="269" t="str">
        <f t="shared" ref="K45" si="270">IF(D45=0,"",$B$2-D45)</f>
        <v/>
      </c>
      <c r="L45" s="265">
        <f t="shared" ref="L45" si="271">IF((K45&gt;0)*AND(K45&lt;13),1,0)</f>
        <v>0</v>
      </c>
      <c r="M45" s="265">
        <f t="shared" ref="M45" si="272">IF((K45&gt;12)*AND(K45&lt;16),1,0)</f>
        <v>0</v>
      </c>
      <c r="N45" s="265">
        <f t="shared" ref="N45" si="273">IF((K45&gt;15)*AND(K45&lt;19),1,0)</f>
        <v>0</v>
      </c>
      <c r="O45" s="265">
        <f t="shared" ref="O45" si="274">IF((K45&gt;18)*AND(K45&lt;23),1,0)</f>
        <v>0</v>
      </c>
      <c r="P45" s="265">
        <f t="shared" ref="P45" si="275">IF((K45&gt;22)*AND(K45&lt;35),1,0)</f>
        <v>0</v>
      </c>
      <c r="Q45" s="265">
        <f t="shared" ref="Q45" si="276">IF((K45&gt;34)*AND(K45&lt;40),1,0)</f>
        <v>0</v>
      </c>
      <c r="R45" s="265">
        <f t="shared" ref="R45" si="277">IF((K45&gt;39)*AND(K45&lt;45),1,0)</f>
        <v>0</v>
      </c>
      <c r="S45" s="265">
        <f t="shared" ref="S45" si="278">IF((K45&gt;44)*AND(K45&lt;50),1,0)</f>
        <v>0</v>
      </c>
      <c r="T45" s="265">
        <f t="shared" ref="T45" si="279">IF((K45&gt;49)*AND(K45&lt;55),1,0)</f>
        <v>0</v>
      </c>
      <c r="U45" s="265">
        <f t="shared" ref="U45" si="280">IF((K45&gt;54)*AND(K45&lt;60),1,0)</f>
        <v>0</v>
      </c>
      <c r="V45" s="265">
        <f t="shared" ref="V45" si="281">IF((K45&gt;59)*AND(K45&lt;65),1,0)</f>
        <v>0</v>
      </c>
      <c r="W45" s="265">
        <f t="shared" ref="W45" si="282">IF((K45&gt;64)*AND(K45&lt;70),1,0)</f>
        <v>0</v>
      </c>
      <c r="X45" s="265">
        <f t="shared" ref="X45" si="283">IF((K45&gt;69)*AND(K45&lt;75),1,0)</f>
        <v>0</v>
      </c>
      <c r="Y45" s="267">
        <f t="shared" ref="Y45" si="284">IF(K45="",0,IF(K45&gt;74,1,0))</f>
        <v>0</v>
      </c>
    </row>
    <row r="46" spans="1:25" ht="18" customHeight="1" x14ac:dyDescent="0.2">
      <c r="A46" s="289"/>
      <c r="B46" s="55"/>
      <c r="C46" s="285"/>
      <c r="D46" s="291"/>
      <c r="E46" s="54"/>
      <c r="F46" s="286"/>
      <c r="G46" s="287"/>
      <c r="H46" s="287"/>
      <c r="I46" s="53"/>
      <c r="K46" s="273"/>
      <c r="L46" s="271"/>
      <c r="M46" s="271"/>
      <c r="N46" s="271"/>
      <c r="O46" s="271"/>
      <c r="P46" s="271"/>
      <c r="Q46" s="271"/>
      <c r="R46" s="271"/>
      <c r="S46" s="271"/>
      <c r="T46" s="271"/>
      <c r="U46" s="271"/>
      <c r="V46" s="271"/>
      <c r="W46" s="271"/>
      <c r="X46" s="271"/>
      <c r="Y46" s="272"/>
    </row>
    <row r="47" spans="1:25" ht="18" customHeight="1" x14ac:dyDescent="0.2">
      <c r="A47" s="288">
        <v>0</v>
      </c>
      <c r="B47" s="52"/>
      <c r="C47" s="284"/>
      <c r="D47" s="290"/>
      <c r="E47" s="51"/>
      <c r="F47" s="296"/>
      <c r="G47" s="297"/>
      <c r="H47" s="297"/>
      <c r="I47" s="50"/>
      <c r="K47" s="269" t="str">
        <f t="shared" ref="K47" si="285">IF(D47=0,"",$B$2-D47)</f>
        <v/>
      </c>
      <c r="L47" s="265">
        <f t="shared" ref="L47" si="286">IF((K47&gt;0)*AND(K47&lt;13),1,0)</f>
        <v>0</v>
      </c>
      <c r="M47" s="265">
        <f t="shared" ref="M47" si="287">IF((K47&gt;12)*AND(K47&lt;16),1,0)</f>
        <v>0</v>
      </c>
      <c r="N47" s="265">
        <f t="shared" ref="N47" si="288">IF((K47&gt;15)*AND(K47&lt;19),1,0)</f>
        <v>0</v>
      </c>
      <c r="O47" s="265">
        <f t="shared" ref="O47" si="289">IF((K47&gt;18)*AND(K47&lt;23),1,0)</f>
        <v>0</v>
      </c>
      <c r="P47" s="265">
        <f t="shared" ref="P47" si="290">IF((K47&gt;22)*AND(K47&lt;35),1,0)</f>
        <v>0</v>
      </c>
      <c r="Q47" s="265">
        <f t="shared" ref="Q47" si="291">IF((K47&gt;34)*AND(K47&lt;40),1,0)</f>
        <v>0</v>
      </c>
      <c r="R47" s="265">
        <f t="shared" ref="R47" si="292">IF((K47&gt;39)*AND(K47&lt;45),1,0)</f>
        <v>0</v>
      </c>
      <c r="S47" s="265">
        <f t="shared" ref="S47" si="293">IF((K47&gt;44)*AND(K47&lt;50),1,0)</f>
        <v>0</v>
      </c>
      <c r="T47" s="265">
        <f t="shared" ref="T47" si="294">IF((K47&gt;49)*AND(K47&lt;55),1,0)</f>
        <v>0</v>
      </c>
      <c r="U47" s="265">
        <f t="shared" ref="U47" si="295">IF((K47&gt;54)*AND(K47&lt;60),1,0)</f>
        <v>0</v>
      </c>
      <c r="V47" s="265">
        <f t="shared" ref="V47" si="296">IF((K47&gt;59)*AND(K47&lt;65),1,0)</f>
        <v>0</v>
      </c>
      <c r="W47" s="265">
        <f t="shared" ref="W47" si="297">IF((K47&gt;64)*AND(K47&lt;70),1,0)</f>
        <v>0</v>
      </c>
      <c r="X47" s="265">
        <f t="shared" ref="X47" si="298">IF((K47&gt;69)*AND(K47&lt;75),1,0)</f>
        <v>0</v>
      </c>
      <c r="Y47" s="267">
        <f t="shared" ref="Y47" si="299">IF(K47="",0,IF(K47&gt;74,1,0))</f>
        <v>0</v>
      </c>
    </row>
    <row r="48" spans="1:25" ht="18" customHeight="1" thickBot="1" x14ac:dyDescent="0.25">
      <c r="A48" s="292"/>
      <c r="B48" s="49"/>
      <c r="C48" s="293"/>
      <c r="D48" s="294"/>
      <c r="E48" s="48"/>
      <c r="F48" s="322"/>
      <c r="G48" s="323"/>
      <c r="H48" s="323"/>
      <c r="I48" s="47"/>
      <c r="K48" s="270"/>
      <c r="L48" s="266"/>
      <c r="M48" s="266"/>
      <c r="N48" s="266"/>
      <c r="O48" s="266"/>
      <c r="P48" s="266"/>
      <c r="Q48" s="266"/>
      <c r="R48" s="266"/>
      <c r="S48" s="266"/>
      <c r="T48" s="266"/>
      <c r="U48" s="266"/>
      <c r="V48" s="266"/>
      <c r="W48" s="266"/>
      <c r="X48" s="266"/>
      <c r="Y48" s="268"/>
    </row>
    <row r="49" spans="1:26" ht="18" hidden="1" customHeight="1" thickBot="1" x14ac:dyDescent="0.25">
      <c r="A49" s="46"/>
      <c r="B49" s="45"/>
      <c r="C49" s="44"/>
      <c r="D49" s="43" t="s">
        <v>295</v>
      </c>
      <c r="E49" s="43"/>
      <c r="F49" s="40"/>
      <c r="G49" s="40"/>
      <c r="H49" s="40"/>
      <c r="I49" s="39"/>
      <c r="K49" s="188"/>
      <c r="L49" s="42">
        <f t="shared" ref="L49:Y49" si="300">SUM(L9:L48)</f>
        <v>0</v>
      </c>
      <c r="M49" s="42">
        <f t="shared" si="300"/>
        <v>0</v>
      </c>
      <c r="N49" s="42">
        <f t="shared" si="300"/>
        <v>0</v>
      </c>
      <c r="O49" s="42">
        <f t="shared" si="300"/>
        <v>0</v>
      </c>
      <c r="P49" s="42">
        <f t="shared" si="300"/>
        <v>0</v>
      </c>
      <c r="Q49" s="42">
        <f t="shared" si="300"/>
        <v>0</v>
      </c>
      <c r="R49" s="42">
        <f t="shared" si="300"/>
        <v>0</v>
      </c>
      <c r="S49" s="42">
        <f t="shared" si="300"/>
        <v>0</v>
      </c>
      <c r="T49" s="42">
        <f t="shared" si="300"/>
        <v>0</v>
      </c>
      <c r="U49" s="42">
        <f t="shared" si="300"/>
        <v>0</v>
      </c>
      <c r="V49" s="42">
        <f t="shared" si="300"/>
        <v>0</v>
      </c>
      <c r="W49" s="42">
        <f t="shared" si="300"/>
        <v>0</v>
      </c>
      <c r="X49" s="42">
        <f t="shared" si="300"/>
        <v>0</v>
      </c>
      <c r="Y49" s="41">
        <f t="shared" si="300"/>
        <v>0</v>
      </c>
    </row>
    <row r="50" spans="1:26" ht="25.2" customHeight="1" thickBot="1" x14ac:dyDescent="0.25">
      <c r="K50" s="190">
        <f>SUM(L50:Y50)</f>
        <v>0</v>
      </c>
      <c r="L50" s="191">
        <f>SUM(L9:L48)</f>
        <v>0</v>
      </c>
      <c r="M50" s="191">
        <f t="shared" ref="M50:Y50" si="301">SUM(M9:M48)</f>
        <v>0</v>
      </c>
      <c r="N50" s="191">
        <f t="shared" si="301"/>
        <v>0</v>
      </c>
      <c r="O50" s="191">
        <f t="shared" si="301"/>
        <v>0</v>
      </c>
      <c r="P50" s="191">
        <f t="shared" si="301"/>
        <v>0</v>
      </c>
      <c r="Q50" s="191">
        <f t="shared" si="301"/>
        <v>0</v>
      </c>
      <c r="R50" s="191">
        <f t="shared" si="301"/>
        <v>0</v>
      </c>
      <c r="S50" s="191">
        <f t="shared" si="301"/>
        <v>0</v>
      </c>
      <c r="T50" s="191">
        <f t="shared" si="301"/>
        <v>0</v>
      </c>
      <c r="U50" s="191">
        <f t="shared" si="301"/>
        <v>0</v>
      </c>
      <c r="V50" s="191">
        <f t="shared" si="301"/>
        <v>0</v>
      </c>
      <c r="W50" s="191">
        <f t="shared" si="301"/>
        <v>0</v>
      </c>
      <c r="X50" s="191">
        <f t="shared" si="301"/>
        <v>0</v>
      </c>
      <c r="Y50" s="192">
        <f t="shared" si="301"/>
        <v>0</v>
      </c>
      <c r="Z50" s="189"/>
    </row>
    <row r="51" spans="1:26" ht="16.5" customHeight="1" x14ac:dyDescent="0.2">
      <c r="A51" s="38" t="s">
        <v>294</v>
      </c>
      <c r="B51" s="36" t="s">
        <v>293</v>
      </c>
      <c r="C51" s="34"/>
      <c r="D51" s="34"/>
      <c r="E51" s="34"/>
      <c r="F51" s="34"/>
      <c r="G51" s="34"/>
      <c r="H51" s="34"/>
      <c r="I51" s="34"/>
      <c r="K51" s="34"/>
      <c r="L51" s="34"/>
      <c r="M51" s="34"/>
      <c r="N51" s="34"/>
      <c r="O51" s="34"/>
      <c r="P51" s="34"/>
      <c r="Q51" s="34"/>
      <c r="R51" s="34"/>
      <c r="S51" s="34"/>
      <c r="T51" s="34"/>
      <c r="U51" s="34"/>
      <c r="V51" s="34"/>
      <c r="W51" s="34"/>
      <c r="X51" s="34"/>
      <c r="Y51" s="34"/>
    </row>
    <row r="52" spans="1:26" ht="16.5" customHeight="1" x14ac:dyDescent="0.2">
      <c r="A52" s="37"/>
      <c r="B52" s="36" t="s">
        <v>292</v>
      </c>
      <c r="C52" s="34"/>
      <c r="D52" s="34"/>
      <c r="E52" s="34"/>
      <c r="F52" s="34"/>
      <c r="G52" s="34"/>
      <c r="H52" s="34"/>
      <c r="I52" s="34"/>
    </row>
    <row r="53" spans="1:26" ht="16.5" customHeight="1" x14ac:dyDescent="0.2">
      <c r="A53" s="37"/>
      <c r="B53" s="281" t="s">
        <v>291</v>
      </c>
      <c r="C53" s="281"/>
      <c r="D53" s="281"/>
      <c r="E53" s="281"/>
      <c r="F53" s="281"/>
      <c r="G53" s="281"/>
      <c r="H53" s="281"/>
      <c r="I53" s="281"/>
      <c r="K53" s="34"/>
      <c r="L53" s="34"/>
      <c r="M53" s="34"/>
      <c r="N53" s="34"/>
      <c r="O53" s="34"/>
      <c r="P53" s="34"/>
      <c r="Q53" s="34"/>
      <c r="R53" s="34"/>
      <c r="S53" s="34"/>
      <c r="T53" s="34"/>
      <c r="U53" s="34"/>
      <c r="V53" s="34"/>
      <c r="W53" s="34"/>
      <c r="X53" s="34"/>
      <c r="Y53" s="34"/>
    </row>
    <row r="54" spans="1:26" ht="16.5" customHeight="1" x14ac:dyDescent="0.2">
      <c r="A54" s="37"/>
      <c r="B54" s="36" t="s">
        <v>290</v>
      </c>
      <c r="C54" s="34"/>
      <c r="D54" s="34"/>
      <c r="E54" s="34"/>
      <c r="F54" s="34"/>
      <c r="G54" s="35"/>
      <c r="H54" s="34"/>
      <c r="I54" s="34"/>
    </row>
  </sheetData>
  <mergeCells count="445">
    <mergeCell ref="A1:B1"/>
    <mergeCell ref="C1:D1"/>
    <mergeCell ref="H1:I1"/>
    <mergeCell ref="K1:M1"/>
    <mergeCell ref="N1:O1"/>
    <mergeCell ref="R1:S1"/>
    <mergeCell ref="T1:U1"/>
    <mergeCell ref="V1:Y1"/>
    <mergeCell ref="C2:D2"/>
    <mergeCell ref="H2:I2"/>
    <mergeCell ref="K2:M2"/>
    <mergeCell ref="N2:O2"/>
    <mergeCell ref="R2:S2"/>
    <mergeCell ref="T2:U2"/>
    <mergeCell ref="V2:Y2"/>
    <mergeCell ref="D7:D8"/>
    <mergeCell ref="E7:E8"/>
    <mergeCell ref="F7:H7"/>
    <mergeCell ref="K7:K8"/>
    <mergeCell ref="A3:C3"/>
    <mergeCell ref="F3:I3"/>
    <mergeCell ref="A5:A6"/>
    <mergeCell ref="B5:B6"/>
    <mergeCell ref="D5:E5"/>
    <mergeCell ref="G5:H5"/>
    <mergeCell ref="G6:H6"/>
    <mergeCell ref="K3:N3"/>
    <mergeCell ref="X7:X8"/>
    <mergeCell ref="Y7:Y8"/>
    <mergeCell ref="F8:H8"/>
    <mergeCell ref="A9:A10"/>
    <mergeCell ref="C9:C10"/>
    <mergeCell ref="D9:D10"/>
    <mergeCell ref="F9:H9"/>
    <mergeCell ref="K9:K10"/>
    <mergeCell ref="L9:L10"/>
    <mergeCell ref="M9:M10"/>
    <mergeCell ref="R7:R8"/>
    <mergeCell ref="S7:S8"/>
    <mergeCell ref="T7:T8"/>
    <mergeCell ref="U7:U8"/>
    <mergeCell ref="V7:V8"/>
    <mergeCell ref="W7:W8"/>
    <mergeCell ref="L7:L8"/>
    <mergeCell ref="M7:M8"/>
    <mergeCell ref="N7:N8"/>
    <mergeCell ref="O7:O8"/>
    <mergeCell ref="P7:P8"/>
    <mergeCell ref="Q7:Q8"/>
    <mergeCell ref="A7:A8"/>
    <mergeCell ref="C7:C8"/>
    <mergeCell ref="W9:W10"/>
    <mergeCell ref="X9:X10"/>
    <mergeCell ref="Y9:Y10"/>
    <mergeCell ref="N9:N10"/>
    <mergeCell ref="O9:O10"/>
    <mergeCell ref="P9:P10"/>
    <mergeCell ref="Q9:Q10"/>
    <mergeCell ref="R9:R10"/>
    <mergeCell ref="S9:S10"/>
    <mergeCell ref="F10:H10"/>
    <mergeCell ref="A11:A12"/>
    <mergeCell ref="C11:C12"/>
    <mergeCell ref="D11:D12"/>
    <mergeCell ref="F11:H11"/>
    <mergeCell ref="K11:K12"/>
    <mergeCell ref="T9:T10"/>
    <mergeCell ref="U9:U10"/>
    <mergeCell ref="V9:V10"/>
    <mergeCell ref="X11:X12"/>
    <mergeCell ref="Y11:Y12"/>
    <mergeCell ref="F12:H12"/>
    <mergeCell ref="A13:A14"/>
    <mergeCell ref="C13:C14"/>
    <mergeCell ref="D13:D14"/>
    <mergeCell ref="F13:H13"/>
    <mergeCell ref="K13:K14"/>
    <mergeCell ref="L13:L14"/>
    <mergeCell ref="M13:M14"/>
    <mergeCell ref="R11:R12"/>
    <mergeCell ref="S11:S12"/>
    <mergeCell ref="T11:T12"/>
    <mergeCell ref="U11:U12"/>
    <mergeCell ref="V11:V12"/>
    <mergeCell ref="W11:W12"/>
    <mergeCell ref="L11:L12"/>
    <mergeCell ref="M11:M12"/>
    <mergeCell ref="N11:N12"/>
    <mergeCell ref="O11:O12"/>
    <mergeCell ref="P11:P12"/>
    <mergeCell ref="Q11:Q12"/>
    <mergeCell ref="W13:W14"/>
    <mergeCell ref="X13:X14"/>
    <mergeCell ref="Y13:Y14"/>
    <mergeCell ref="N13:N14"/>
    <mergeCell ref="O13:O14"/>
    <mergeCell ref="P13:P14"/>
    <mergeCell ref="Q13:Q14"/>
    <mergeCell ref="R13:R14"/>
    <mergeCell ref="S13:S14"/>
    <mergeCell ref="F14:H14"/>
    <mergeCell ref="A15:A16"/>
    <mergeCell ref="C15:C16"/>
    <mergeCell ref="D15:D16"/>
    <mergeCell ref="F15:H15"/>
    <mergeCell ref="K15:K16"/>
    <mergeCell ref="T13:T14"/>
    <mergeCell ref="U13:U14"/>
    <mergeCell ref="V13:V14"/>
    <mergeCell ref="X15:X16"/>
    <mergeCell ref="Y15:Y16"/>
    <mergeCell ref="F16:H16"/>
    <mergeCell ref="T15:T16"/>
    <mergeCell ref="U15:U16"/>
    <mergeCell ref="V15:V16"/>
    <mergeCell ref="W15:W16"/>
    <mergeCell ref="R15:R16"/>
    <mergeCell ref="S15:S16"/>
    <mergeCell ref="L15:L16"/>
    <mergeCell ref="M15:M16"/>
    <mergeCell ref="N15:N16"/>
    <mergeCell ref="O15:O16"/>
    <mergeCell ref="P15:P16"/>
    <mergeCell ref="Q15:Q16"/>
    <mergeCell ref="F18:H18"/>
    <mergeCell ref="Y17:Y18"/>
    <mergeCell ref="N17:N18"/>
    <mergeCell ref="O17:O18"/>
    <mergeCell ref="P17:P18"/>
    <mergeCell ref="Q17:Q18"/>
    <mergeCell ref="R17:R18"/>
    <mergeCell ref="S17:S18"/>
    <mergeCell ref="A17:A18"/>
    <mergeCell ref="C17:C18"/>
    <mergeCell ref="D17:D18"/>
    <mergeCell ref="F17:H17"/>
    <mergeCell ref="K17:K18"/>
    <mergeCell ref="L17:L18"/>
    <mergeCell ref="M17:M18"/>
    <mergeCell ref="A19:A20"/>
    <mergeCell ref="C19:C20"/>
    <mergeCell ref="D19:D20"/>
    <mergeCell ref="F19:H19"/>
    <mergeCell ref="K19:K20"/>
    <mergeCell ref="T17:T18"/>
    <mergeCell ref="U17:U18"/>
    <mergeCell ref="V17:V18"/>
    <mergeCell ref="X19:X20"/>
    <mergeCell ref="W17:W18"/>
    <mergeCell ref="X17:X18"/>
    <mergeCell ref="Y19:Y20"/>
    <mergeCell ref="F20:H20"/>
    <mergeCell ref="A21:A22"/>
    <mergeCell ref="C21:C22"/>
    <mergeCell ref="D21:D22"/>
    <mergeCell ref="F21:H21"/>
    <mergeCell ref="K21:K22"/>
    <mergeCell ref="L21:L22"/>
    <mergeCell ref="M21:M22"/>
    <mergeCell ref="R19:R20"/>
    <mergeCell ref="S19:S20"/>
    <mergeCell ref="T19:T20"/>
    <mergeCell ref="U19:U20"/>
    <mergeCell ref="V19:V20"/>
    <mergeCell ref="W19:W20"/>
    <mergeCell ref="L19:L20"/>
    <mergeCell ref="M19:M20"/>
    <mergeCell ref="N19:N20"/>
    <mergeCell ref="O19:O20"/>
    <mergeCell ref="P19:P20"/>
    <mergeCell ref="Q19:Q20"/>
    <mergeCell ref="W21:W22"/>
    <mergeCell ref="X21:X22"/>
    <mergeCell ref="Y21:Y22"/>
    <mergeCell ref="N21:N22"/>
    <mergeCell ref="O21:O22"/>
    <mergeCell ref="P21:P22"/>
    <mergeCell ref="Q21:Q22"/>
    <mergeCell ref="R21:R22"/>
    <mergeCell ref="S21:S22"/>
    <mergeCell ref="F22:H22"/>
    <mergeCell ref="A23:A24"/>
    <mergeCell ref="C23:C24"/>
    <mergeCell ref="D23:D24"/>
    <mergeCell ref="F23:H23"/>
    <mergeCell ref="K23:K24"/>
    <mergeCell ref="Q23:Q24"/>
    <mergeCell ref="T21:T22"/>
    <mergeCell ref="U21:U22"/>
    <mergeCell ref="V21:V22"/>
    <mergeCell ref="X23:X24"/>
    <mergeCell ref="Y23:Y24"/>
    <mergeCell ref="F24:H24"/>
    <mergeCell ref="A25:A26"/>
    <mergeCell ref="C25:C26"/>
    <mergeCell ref="D25:D26"/>
    <mergeCell ref="F25:H25"/>
    <mergeCell ref="K25:K26"/>
    <mergeCell ref="L25:L26"/>
    <mergeCell ref="M25:M26"/>
    <mergeCell ref="R23:R24"/>
    <mergeCell ref="S23:S24"/>
    <mergeCell ref="T23:T24"/>
    <mergeCell ref="U23:U24"/>
    <mergeCell ref="V23:V24"/>
    <mergeCell ref="W23:W24"/>
    <mergeCell ref="L23:L24"/>
    <mergeCell ref="M23:M24"/>
    <mergeCell ref="N23:N24"/>
    <mergeCell ref="O23:O24"/>
    <mergeCell ref="P23:P24"/>
    <mergeCell ref="W25:W26"/>
    <mergeCell ref="X25:X26"/>
    <mergeCell ref="Y25:Y26"/>
    <mergeCell ref="N25:N26"/>
    <mergeCell ref="O25:O26"/>
    <mergeCell ref="P25:P26"/>
    <mergeCell ref="Q25:Q26"/>
    <mergeCell ref="R25:R26"/>
    <mergeCell ref="S25:S26"/>
    <mergeCell ref="F26:H26"/>
    <mergeCell ref="A27:A28"/>
    <mergeCell ref="C27:C28"/>
    <mergeCell ref="D27:D28"/>
    <mergeCell ref="F27:H27"/>
    <mergeCell ref="K27:K28"/>
    <mergeCell ref="T25:T26"/>
    <mergeCell ref="U25:U26"/>
    <mergeCell ref="V25:V26"/>
    <mergeCell ref="X27:X28"/>
    <mergeCell ref="Y27:Y28"/>
    <mergeCell ref="F28:H28"/>
    <mergeCell ref="A29:A30"/>
    <mergeCell ref="C29:C30"/>
    <mergeCell ref="D29:D30"/>
    <mergeCell ref="F29:H29"/>
    <mergeCell ref="K29:K30"/>
    <mergeCell ref="L29:L30"/>
    <mergeCell ref="M29:M30"/>
    <mergeCell ref="R27:R28"/>
    <mergeCell ref="S27:S28"/>
    <mergeCell ref="T27:T28"/>
    <mergeCell ref="U27:U28"/>
    <mergeCell ref="V27:V28"/>
    <mergeCell ref="W27:W28"/>
    <mergeCell ref="L27:L28"/>
    <mergeCell ref="M27:M28"/>
    <mergeCell ref="N27:N28"/>
    <mergeCell ref="O27:O28"/>
    <mergeCell ref="P27:P28"/>
    <mergeCell ref="Q27:Q28"/>
    <mergeCell ref="W29:W30"/>
    <mergeCell ref="X29:X30"/>
    <mergeCell ref="Y29:Y30"/>
    <mergeCell ref="N29:N30"/>
    <mergeCell ref="O29:O30"/>
    <mergeCell ref="P29:P30"/>
    <mergeCell ref="Q29:Q30"/>
    <mergeCell ref="R29:R30"/>
    <mergeCell ref="S29:S30"/>
    <mergeCell ref="F30:H30"/>
    <mergeCell ref="A31:A32"/>
    <mergeCell ref="C31:C32"/>
    <mergeCell ref="D31:D32"/>
    <mergeCell ref="F31:H31"/>
    <mergeCell ref="K31:K32"/>
    <mergeCell ref="T29:T30"/>
    <mergeCell ref="U29:U30"/>
    <mergeCell ref="V29:V30"/>
    <mergeCell ref="X31:X32"/>
    <mergeCell ref="Y31:Y32"/>
    <mergeCell ref="F32:H32"/>
    <mergeCell ref="T31:T32"/>
    <mergeCell ref="U31:U32"/>
    <mergeCell ref="V31:V32"/>
    <mergeCell ref="W31:W32"/>
    <mergeCell ref="R31:R32"/>
    <mergeCell ref="S31:S32"/>
    <mergeCell ref="L31:L32"/>
    <mergeCell ref="M31:M32"/>
    <mergeCell ref="N31:N32"/>
    <mergeCell ref="O31:O32"/>
    <mergeCell ref="P31:P32"/>
    <mergeCell ref="Q31:Q32"/>
    <mergeCell ref="F34:H34"/>
    <mergeCell ref="Y33:Y34"/>
    <mergeCell ref="N33:N34"/>
    <mergeCell ref="O33:O34"/>
    <mergeCell ref="P33:P34"/>
    <mergeCell ref="Q33:Q34"/>
    <mergeCell ref="R33:R34"/>
    <mergeCell ref="S33:S34"/>
    <mergeCell ref="A33:A34"/>
    <mergeCell ref="C33:C34"/>
    <mergeCell ref="D33:D34"/>
    <mergeCell ref="F33:H33"/>
    <mergeCell ref="K33:K34"/>
    <mergeCell ref="L33:L34"/>
    <mergeCell ref="M33:M34"/>
    <mergeCell ref="A35:A36"/>
    <mergeCell ref="C35:C36"/>
    <mergeCell ref="D35:D36"/>
    <mergeCell ref="F35:H35"/>
    <mergeCell ref="K35:K36"/>
    <mergeCell ref="T33:T34"/>
    <mergeCell ref="U33:U34"/>
    <mergeCell ref="V33:V34"/>
    <mergeCell ref="X35:X36"/>
    <mergeCell ref="W33:W34"/>
    <mergeCell ref="X33:X34"/>
    <mergeCell ref="Y35:Y36"/>
    <mergeCell ref="F36:H36"/>
    <mergeCell ref="A37:A38"/>
    <mergeCell ref="C37:C38"/>
    <mergeCell ref="D37:D38"/>
    <mergeCell ref="F37:H37"/>
    <mergeCell ref="K37:K38"/>
    <mergeCell ref="L37:L38"/>
    <mergeCell ref="M37:M38"/>
    <mergeCell ref="R35:R36"/>
    <mergeCell ref="S35:S36"/>
    <mergeCell ref="T35:T36"/>
    <mergeCell ref="U35:U36"/>
    <mergeCell ref="V35:V36"/>
    <mergeCell ref="W35:W36"/>
    <mergeCell ref="L35:L36"/>
    <mergeCell ref="M35:M36"/>
    <mergeCell ref="N35:N36"/>
    <mergeCell ref="O35:O36"/>
    <mergeCell ref="P35:P36"/>
    <mergeCell ref="Q35:Q36"/>
    <mergeCell ref="W37:W38"/>
    <mergeCell ref="X37:X38"/>
    <mergeCell ref="Y37:Y38"/>
    <mergeCell ref="N37:N38"/>
    <mergeCell ref="O37:O38"/>
    <mergeCell ref="P37:P38"/>
    <mergeCell ref="Q37:Q38"/>
    <mergeCell ref="R37:R38"/>
    <mergeCell ref="S37:S38"/>
    <mergeCell ref="F38:H38"/>
    <mergeCell ref="A39:A40"/>
    <mergeCell ref="C39:C40"/>
    <mergeCell ref="D39:D40"/>
    <mergeCell ref="F39:H39"/>
    <mergeCell ref="K39:K40"/>
    <mergeCell ref="Q39:Q40"/>
    <mergeCell ref="T37:T38"/>
    <mergeCell ref="U37:U38"/>
    <mergeCell ref="V37:V38"/>
    <mergeCell ref="X39:X40"/>
    <mergeCell ref="Y39:Y40"/>
    <mergeCell ref="F40:H40"/>
    <mergeCell ref="A41:A42"/>
    <mergeCell ref="C41:C42"/>
    <mergeCell ref="D41:D42"/>
    <mergeCell ref="F41:H41"/>
    <mergeCell ref="K41:K42"/>
    <mergeCell ref="L41:L42"/>
    <mergeCell ref="M41:M42"/>
    <mergeCell ref="R39:R40"/>
    <mergeCell ref="S39:S40"/>
    <mergeCell ref="T39:T40"/>
    <mergeCell ref="U39:U40"/>
    <mergeCell ref="V39:V40"/>
    <mergeCell ref="W39:W40"/>
    <mergeCell ref="L39:L40"/>
    <mergeCell ref="M39:M40"/>
    <mergeCell ref="N39:N40"/>
    <mergeCell ref="O39:O40"/>
    <mergeCell ref="P39:P40"/>
    <mergeCell ref="W41:W42"/>
    <mergeCell ref="X41:X42"/>
    <mergeCell ref="Y41:Y42"/>
    <mergeCell ref="N41:N42"/>
    <mergeCell ref="O41:O42"/>
    <mergeCell ref="P41:P42"/>
    <mergeCell ref="Q41:Q42"/>
    <mergeCell ref="R41:R42"/>
    <mergeCell ref="S41:S42"/>
    <mergeCell ref="F42:H42"/>
    <mergeCell ref="A43:A44"/>
    <mergeCell ref="C43:C44"/>
    <mergeCell ref="D43:D44"/>
    <mergeCell ref="F43:H43"/>
    <mergeCell ref="K43:K44"/>
    <mergeCell ref="T41:T42"/>
    <mergeCell ref="U41:U42"/>
    <mergeCell ref="V41:V42"/>
    <mergeCell ref="S43:S44"/>
    <mergeCell ref="T43:T44"/>
    <mergeCell ref="U43:U44"/>
    <mergeCell ref="V43:V44"/>
    <mergeCell ref="A47:A48"/>
    <mergeCell ref="C47:C48"/>
    <mergeCell ref="D47:D48"/>
    <mergeCell ref="F47:H47"/>
    <mergeCell ref="K47:K48"/>
    <mergeCell ref="T45:T46"/>
    <mergeCell ref="U45:U46"/>
    <mergeCell ref="V45:V46"/>
    <mergeCell ref="W45:W46"/>
    <mergeCell ref="N45:N46"/>
    <mergeCell ref="O45:O46"/>
    <mergeCell ref="P45:P46"/>
    <mergeCell ref="Q45:Q46"/>
    <mergeCell ref="R45:R46"/>
    <mergeCell ref="S45:S46"/>
    <mergeCell ref="A45:A46"/>
    <mergeCell ref="C45:C46"/>
    <mergeCell ref="X47:X48"/>
    <mergeCell ref="Y47:Y48"/>
    <mergeCell ref="F48:H48"/>
    <mergeCell ref="B53:I53"/>
    <mergeCell ref="R47:R48"/>
    <mergeCell ref="S47:S48"/>
    <mergeCell ref="T47:T48"/>
    <mergeCell ref="U47:U48"/>
    <mergeCell ref="V47:V48"/>
    <mergeCell ref="W47:W48"/>
    <mergeCell ref="L47:L48"/>
    <mergeCell ref="M47:M48"/>
    <mergeCell ref="N47:N48"/>
    <mergeCell ref="O47:O48"/>
    <mergeCell ref="P47:P48"/>
    <mergeCell ref="Q47:Q48"/>
    <mergeCell ref="X43:X44"/>
    <mergeCell ref="Y43:Y44"/>
    <mergeCell ref="F44:H44"/>
    <mergeCell ref="R43:R44"/>
    <mergeCell ref="D45:D46"/>
    <mergeCell ref="F45:H45"/>
    <mergeCell ref="K45:K46"/>
    <mergeCell ref="L45:L46"/>
    <mergeCell ref="M45:M46"/>
    <mergeCell ref="F46:H46"/>
    <mergeCell ref="X45:X46"/>
    <mergeCell ref="Y45:Y46"/>
    <mergeCell ref="W43:W44"/>
    <mergeCell ref="L43:L44"/>
    <mergeCell ref="M43:M44"/>
    <mergeCell ref="N43:N44"/>
    <mergeCell ref="O43:O44"/>
    <mergeCell ref="P43:P44"/>
    <mergeCell ref="Q43:Q44"/>
  </mergeCells>
  <phoneticPr fontId="6"/>
  <pageMargins left="0.82677165354330717" right="0.31496062992125984" top="0.6692913385826772" bottom="0.43307086614173229" header="0.35433070866141736" footer="0.19685039370078741"/>
  <pageSetup paperSize="9" scale="75" orientation="portrait" r:id="rId1"/>
  <headerFooter alignWithMargins="0">
    <oddFooter>&amp;C&amp;A&amp;R&amp;F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437AD-FCD0-4F99-9754-836B32241B2F}">
  <sheetPr>
    <tabColor rgb="FFFF0000"/>
  </sheetPr>
  <dimension ref="A1:AH54"/>
  <sheetViews>
    <sheetView zoomScaleNormal="100" workbookViewId="0">
      <selection activeCell="B9" sqref="B9"/>
    </sheetView>
  </sheetViews>
  <sheetFormatPr defaultColWidth="8.19921875" defaultRowHeight="13.2" x14ac:dyDescent="0.2"/>
  <cols>
    <col min="1" max="1" width="6.3984375" style="33" customWidth="1"/>
    <col min="2" max="2" width="13.19921875" style="32" customWidth="1"/>
    <col min="3" max="3" width="5.19921875" style="32" customWidth="1"/>
    <col min="4" max="5" width="6.09765625" style="32" customWidth="1"/>
    <col min="6" max="8" width="14.09765625" style="32" customWidth="1"/>
    <col min="9" max="9" width="15.69921875" style="32" customWidth="1"/>
    <col min="10" max="10" width="2.19921875" style="32" customWidth="1"/>
    <col min="11" max="25" width="6.09765625" style="32" hidden="1" customWidth="1"/>
    <col min="26" max="16384" width="8.19921875" style="32"/>
  </cols>
  <sheetData>
    <row r="1" spans="1:34" ht="24.75" customHeight="1" x14ac:dyDescent="0.2">
      <c r="A1" s="252" t="s">
        <v>352</v>
      </c>
      <c r="B1" s="252"/>
      <c r="C1" s="253" t="s">
        <v>359</v>
      </c>
      <c r="D1" s="253"/>
      <c r="E1" s="85"/>
      <c r="F1" s="83" t="s">
        <v>237</v>
      </c>
      <c r="G1" s="82" t="s">
        <v>0</v>
      </c>
      <c r="H1" s="298" t="s">
        <v>238</v>
      </c>
      <c r="I1" s="299"/>
      <c r="K1" s="252" t="s">
        <v>352</v>
      </c>
      <c r="L1" s="252"/>
      <c r="M1" s="252"/>
      <c r="N1" s="253" t="s">
        <v>359</v>
      </c>
      <c r="O1" s="253"/>
      <c r="R1" s="257" t="s">
        <v>237</v>
      </c>
      <c r="S1" s="258"/>
      <c r="T1" s="258" t="s">
        <v>0</v>
      </c>
      <c r="U1" s="258"/>
      <c r="V1" s="258" t="s">
        <v>238</v>
      </c>
      <c r="W1" s="258"/>
      <c r="X1" s="258"/>
      <c r="Y1" s="262"/>
      <c r="Z1" s="84"/>
      <c r="AA1" s="84"/>
      <c r="AB1" s="84"/>
      <c r="AC1" s="84"/>
      <c r="AD1" s="84"/>
      <c r="AE1" s="84"/>
      <c r="AF1" s="84"/>
      <c r="AG1" s="84"/>
      <c r="AH1" s="84"/>
    </row>
    <row r="2" spans="1:34" ht="30.75" customHeight="1" thickBot="1" x14ac:dyDescent="0.25">
      <c r="A2" s="81"/>
      <c r="B2" s="183" t="str">
        <f>IF(加盟申請書!B3="","",加盟申請書!B3)</f>
        <v/>
      </c>
      <c r="C2" s="254" t="s">
        <v>350</v>
      </c>
      <c r="D2" s="255"/>
      <c r="E2" s="80"/>
      <c r="F2" s="144" t="str">
        <f>IF(加盟申請書!H2="","",加盟申請書!H2)</f>
        <v/>
      </c>
      <c r="G2" s="145" t="str">
        <f>IF(加盟申請書!I2="","",加盟申請書!I2)</f>
        <v/>
      </c>
      <c r="H2" s="300" t="str">
        <f>IF(加盟申請書!J2="","",加盟申請書!J2)</f>
        <v/>
      </c>
      <c r="I2" s="301" t="str">
        <f>IF(加盟申請書!K2="","",加盟申請書!K2)</f>
        <v/>
      </c>
      <c r="K2" s="256" t="str">
        <f>IF(B2="","",B2)</f>
        <v/>
      </c>
      <c r="L2" s="256"/>
      <c r="M2" s="256"/>
      <c r="N2" s="254" t="s">
        <v>350</v>
      </c>
      <c r="O2" s="255"/>
      <c r="R2" s="259" t="str">
        <f>IF(F2="","",F2)</f>
        <v/>
      </c>
      <c r="S2" s="260"/>
      <c r="T2" s="261" t="str">
        <f>IF(G2="","",G2)</f>
        <v/>
      </c>
      <c r="U2" s="261"/>
      <c r="V2" s="263" t="str">
        <f>IF(H2="","",H2)</f>
        <v/>
      </c>
      <c r="W2" s="263"/>
      <c r="X2" s="263" t="str">
        <f t="shared" ref="X2" si="0">IF(R2="","",R2)</f>
        <v/>
      </c>
      <c r="Y2" s="264"/>
      <c r="Z2" s="80"/>
      <c r="AA2" s="80"/>
      <c r="AB2" s="80"/>
      <c r="AC2" s="80"/>
      <c r="AD2" s="80"/>
      <c r="AE2" s="80"/>
      <c r="AF2" s="80"/>
      <c r="AG2" s="80"/>
      <c r="AH2" s="80"/>
    </row>
    <row r="3" spans="1:34" s="76" customFormat="1" ht="17.25" customHeight="1" x14ac:dyDescent="0.15">
      <c r="A3" s="324" t="s">
        <v>355</v>
      </c>
      <c r="B3" s="324"/>
      <c r="C3" s="324"/>
      <c r="D3" s="77"/>
      <c r="E3" s="77"/>
      <c r="F3" s="302" t="s">
        <v>349</v>
      </c>
      <c r="G3" s="302"/>
      <c r="H3" s="302"/>
      <c r="I3" s="302"/>
      <c r="K3" s="324" t="s">
        <v>355</v>
      </c>
      <c r="L3" s="324"/>
      <c r="M3" s="324"/>
      <c r="N3" s="324"/>
      <c r="O3" s="77"/>
      <c r="P3" s="77"/>
      <c r="Q3" s="77"/>
      <c r="R3" s="77"/>
      <c r="S3" s="77"/>
      <c r="T3" s="77"/>
      <c r="U3" s="77"/>
      <c r="V3" s="77"/>
      <c r="W3" s="77"/>
      <c r="X3" s="77"/>
    </row>
    <row r="4" spans="1:34" ht="24" customHeight="1" thickBot="1" x14ac:dyDescent="0.35">
      <c r="A4" s="75"/>
      <c r="B4" s="75"/>
      <c r="C4" s="74" t="s">
        <v>348</v>
      </c>
      <c r="D4" s="73"/>
      <c r="E4" s="73"/>
      <c r="F4" s="71"/>
      <c r="G4" s="70"/>
      <c r="H4" s="69"/>
      <c r="I4" s="68"/>
      <c r="K4" s="72" t="s">
        <v>347</v>
      </c>
      <c r="L4" s="72"/>
      <c r="M4" s="72"/>
      <c r="N4" s="72"/>
      <c r="O4" s="72"/>
      <c r="P4" s="72"/>
      <c r="Q4" s="72"/>
      <c r="R4" s="72"/>
      <c r="S4" s="72"/>
      <c r="T4" s="72"/>
      <c r="U4" s="72"/>
      <c r="V4" s="72"/>
      <c r="W4" s="72"/>
      <c r="X4" s="72"/>
      <c r="Y4" s="72"/>
    </row>
    <row r="5" spans="1:34" s="58" customFormat="1" ht="15" customHeight="1" x14ac:dyDescent="0.15">
      <c r="A5" s="316" t="s">
        <v>6</v>
      </c>
      <c r="B5" s="320" t="s">
        <v>346</v>
      </c>
      <c r="C5" s="67" t="s">
        <v>345</v>
      </c>
      <c r="D5" s="282" t="s">
        <v>344</v>
      </c>
      <c r="E5" s="283"/>
      <c r="F5" s="65" t="s">
        <v>328</v>
      </c>
      <c r="G5" s="308" t="s">
        <v>327</v>
      </c>
      <c r="H5" s="308"/>
      <c r="I5" s="64" t="s">
        <v>326</v>
      </c>
      <c r="K5" s="184" t="s">
        <v>343</v>
      </c>
      <c r="L5" s="66" t="s">
        <v>342</v>
      </c>
      <c r="M5" s="66" t="s">
        <v>341</v>
      </c>
      <c r="N5" s="66" t="s">
        <v>340</v>
      </c>
      <c r="O5" s="66" t="s">
        <v>339</v>
      </c>
      <c r="P5" s="66" t="s">
        <v>338</v>
      </c>
      <c r="Q5" s="66" t="s">
        <v>337</v>
      </c>
      <c r="R5" s="66" t="s">
        <v>336</v>
      </c>
      <c r="S5" s="66" t="s">
        <v>335</v>
      </c>
      <c r="T5" s="66" t="s">
        <v>334</v>
      </c>
      <c r="U5" s="66" t="s">
        <v>333</v>
      </c>
      <c r="V5" s="66" t="s">
        <v>332</v>
      </c>
      <c r="W5" s="66" t="s">
        <v>331</v>
      </c>
      <c r="X5" s="66" t="s">
        <v>330</v>
      </c>
      <c r="Y5" s="185" t="s">
        <v>329</v>
      </c>
    </row>
    <row r="6" spans="1:34" s="58" customFormat="1" ht="15" customHeight="1" x14ac:dyDescent="0.15">
      <c r="A6" s="317"/>
      <c r="B6" s="321"/>
      <c r="C6" s="63" t="s">
        <v>325</v>
      </c>
      <c r="D6" s="63" t="s">
        <v>324</v>
      </c>
      <c r="E6" s="62" t="s">
        <v>323</v>
      </c>
      <c r="F6" s="60" t="s">
        <v>307</v>
      </c>
      <c r="G6" s="307" t="s">
        <v>306</v>
      </c>
      <c r="H6" s="307"/>
      <c r="I6" s="59" t="s">
        <v>305</v>
      </c>
      <c r="K6" s="186" t="s">
        <v>322</v>
      </c>
      <c r="L6" s="61" t="s">
        <v>321</v>
      </c>
      <c r="M6" s="61" t="s">
        <v>320</v>
      </c>
      <c r="N6" s="61" t="s">
        <v>319</v>
      </c>
      <c r="O6" s="61" t="s">
        <v>318</v>
      </c>
      <c r="P6" s="61" t="s">
        <v>317</v>
      </c>
      <c r="Q6" s="61" t="s">
        <v>316</v>
      </c>
      <c r="R6" s="61" t="s">
        <v>315</v>
      </c>
      <c r="S6" s="61" t="s">
        <v>314</v>
      </c>
      <c r="T6" s="61" t="s">
        <v>313</v>
      </c>
      <c r="U6" s="61" t="s">
        <v>312</v>
      </c>
      <c r="V6" s="61" t="s">
        <v>311</v>
      </c>
      <c r="W6" s="61" t="s">
        <v>310</v>
      </c>
      <c r="X6" s="61" t="s">
        <v>309</v>
      </c>
      <c r="Y6" s="187" t="s">
        <v>308</v>
      </c>
    </row>
    <row r="7" spans="1:34" ht="18" customHeight="1" x14ac:dyDescent="0.2">
      <c r="A7" s="312" t="s">
        <v>304</v>
      </c>
      <c r="B7" s="193" t="s">
        <v>354</v>
      </c>
      <c r="C7" s="314" t="s">
        <v>364</v>
      </c>
      <c r="D7" s="318">
        <v>1952</v>
      </c>
      <c r="E7" s="274" t="s">
        <v>302</v>
      </c>
      <c r="F7" s="303" t="s">
        <v>301</v>
      </c>
      <c r="G7" s="304"/>
      <c r="H7" s="304"/>
      <c r="I7" s="194" t="s">
        <v>300</v>
      </c>
      <c r="K7" s="279" t="e">
        <f>$B$2-D7</f>
        <v>#VALUE!</v>
      </c>
      <c r="L7" s="274" t="e">
        <f>IF((K7&gt;0)*AND(K7&lt;13),1,0)</f>
        <v>#VALUE!</v>
      </c>
      <c r="M7" s="274" t="e">
        <f>IF((K7&gt;12)*AND(K7&lt;16),1,0)</f>
        <v>#VALUE!</v>
      </c>
      <c r="N7" s="274" t="e">
        <f>IF((K7&gt;15)*AND(K7&lt;19),1,0)</f>
        <v>#VALUE!</v>
      </c>
      <c r="O7" s="274" t="e">
        <f>IF((K7&gt;18)*AND(K7&lt;23),1,0)</f>
        <v>#VALUE!</v>
      </c>
      <c r="P7" s="274" t="e">
        <f>IF((K7&gt;22)*AND(K7&lt;35),1,0)</f>
        <v>#VALUE!</v>
      </c>
      <c r="Q7" s="274" t="e">
        <f>IF((K7&gt;34)*AND(K7&lt;40),1,0)</f>
        <v>#VALUE!</v>
      </c>
      <c r="R7" s="274" t="e">
        <f>IF((K7&gt;39)*AND(K7&lt;45),1,0)</f>
        <v>#VALUE!</v>
      </c>
      <c r="S7" s="274" t="e">
        <f>IF((K7&gt;44)*AND(K7&lt;50),1,0)</f>
        <v>#VALUE!</v>
      </c>
      <c r="T7" s="274" t="e">
        <f>IF((K7&gt;49)*AND(K7&lt;55),1,0)</f>
        <v>#VALUE!</v>
      </c>
      <c r="U7" s="274" t="e">
        <f>IF((K7&gt;54)*AND(K7&lt;60),1,0)</f>
        <v>#VALUE!</v>
      </c>
      <c r="V7" s="274" t="e">
        <f>IF((K7&gt;59)*AND(K7&lt;65),1,0)</f>
        <v>#VALUE!</v>
      </c>
      <c r="W7" s="274" t="e">
        <f>IF((K7&gt;64)*AND(K7&lt;70),1,0)</f>
        <v>#VALUE!</v>
      </c>
      <c r="X7" s="274" t="e">
        <f>IF((K7&gt;69)*AND(K7&lt;75),1,0)</f>
        <v>#VALUE!</v>
      </c>
      <c r="Y7" s="276" t="e">
        <f>IF(K7="",0,IF(K7&gt;74,1,0))</f>
        <v>#VALUE!</v>
      </c>
    </row>
    <row r="8" spans="1:34" ht="18" customHeight="1" thickBot="1" x14ac:dyDescent="0.25">
      <c r="A8" s="313"/>
      <c r="B8" s="195" t="s">
        <v>353</v>
      </c>
      <c r="C8" s="315"/>
      <c r="D8" s="319"/>
      <c r="E8" s="275"/>
      <c r="F8" s="305" t="s">
        <v>298</v>
      </c>
      <c r="G8" s="306"/>
      <c r="H8" s="306"/>
      <c r="I8" s="196" t="s">
        <v>297</v>
      </c>
      <c r="K8" s="280"/>
      <c r="L8" s="275"/>
      <c r="M8" s="275"/>
      <c r="N8" s="275"/>
      <c r="O8" s="275"/>
      <c r="P8" s="275"/>
      <c r="Q8" s="275"/>
      <c r="R8" s="275"/>
      <c r="S8" s="275"/>
      <c r="T8" s="275"/>
      <c r="U8" s="275"/>
      <c r="V8" s="275"/>
      <c r="W8" s="275"/>
      <c r="X8" s="275"/>
      <c r="Y8" s="277"/>
    </row>
    <row r="9" spans="1:34" ht="18" customHeight="1" x14ac:dyDescent="0.2">
      <c r="A9" s="295">
        <v>1</v>
      </c>
      <c r="B9" s="56"/>
      <c r="C9" s="284"/>
      <c r="D9" s="290"/>
      <c r="E9" s="51"/>
      <c r="F9" s="309"/>
      <c r="G9" s="310"/>
      <c r="H9" s="310"/>
      <c r="I9" s="50"/>
      <c r="K9" s="278" t="str">
        <f>IF(D9=0,"",$B$2-D9)</f>
        <v/>
      </c>
      <c r="L9" s="271">
        <f t="shared" ref="L9" si="1">IF((K9&gt;0)*AND(K9&lt;13),1,0)</f>
        <v>0</v>
      </c>
      <c r="M9" s="271">
        <f t="shared" ref="M9" si="2">IF((K9&gt;12)*AND(K9&lt;16),1,0)</f>
        <v>0</v>
      </c>
      <c r="N9" s="271">
        <f t="shared" ref="N9" si="3">IF((K9&gt;15)*AND(K9&lt;19),1,0)</f>
        <v>0</v>
      </c>
      <c r="O9" s="271">
        <f t="shared" ref="O9" si="4">IF((K9&gt;18)*AND(K9&lt;23),1,0)</f>
        <v>0</v>
      </c>
      <c r="P9" s="271">
        <f t="shared" ref="P9" si="5">IF((K9&gt;22)*AND(K9&lt;35),1,0)</f>
        <v>0</v>
      </c>
      <c r="Q9" s="271">
        <f t="shared" ref="Q9" si="6">IF((K9&gt;34)*AND(K9&lt;40),1,0)</f>
        <v>0</v>
      </c>
      <c r="R9" s="271">
        <f t="shared" ref="R9" si="7">IF((K9&gt;39)*AND(K9&lt;45),1,0)</f>
        <v>0</v>
      </c>
      <c r="S9" s="271">
        <f t="shared" ref="S9" si="8">IF((K9&gt;44)*AND(K9&lt;50),1,0)</f>
        <v>0</v>
      </c>
      <c r="T9" s="271">
        <f t="shared" ref="T9" si="9">IF((K9&gt;49)*AND(K9&lt;55),1,0)</f>
        <v>0</v>
      </c>
      <c r="U9" s="271">
        <f t="shared" ref="U9" si="10">IF((K9&gt;54)*AND(K9&lt;60),1,0)</f>
        <v>0</v>
      </c>
      <c r="V9" s="271">
        <f t="shared" ref="V9" si="11">IF((K9&gt;59)*AND(K9&lt;65),1,0)</f>
        <v>0</v>
      </c>
      <c r="W9" s="271">
        <f t="shared" ref="W9" si="12">IF((K9&gt;64)*AND(K9&lt;70),1,0)</f>
        <v>0</v>
      </c>
      <c r="X9" s="271">
        <f t="shared" ref="X9" si="13">IF((K9&gt;69)*AND(K9&lt;75),1,0)</f>
        <v>0</v>
      </c>
      <c r="Y9" s="272">
        <f t="shared" ref="Y9" si="14">IF(K9="",0,IF(K9&gt;74,1,0))</f>
        <v>0</v>
      </c>
    </row>
    <row r="10" spans="1:34" ht="18" customHeight="1" x14ac:dyDescent="0.2">
      <c r="A10" s="289"/>
      <c r="B10" s="55"/>
      <c r="C10" s="285"/>
      <c r="D10" s="291"/>
      <c r="E10" s="54"/>
      <c r="F10" s="286"/>
      <c r="G10" s="287"/>
      <c r="H10" s="287"/>
      <c r="I10" s="53"/>
      <c r="K10" s="278"/>
      <c r="L10" s="271"/>
      <c r="M10" s="271"/>
      <c r="N10" s="271"/>
      <c r="O10" s="271"/>
      <c r="P10" s="271"/>
      <c r="Q10" s="271"/>
      <c r="R10" s="271"/>
      <c r="S10" s="271"/>
      <c r="T10" s="271"/>
      <c r="U10" s="271"/>
      <c r="V10" s="271"/>
      <c r="W10" s="271"/>
      <c r="X10" s="271"/>
      <c r="Y10" s="272"/>
    </row>
    <row r="11" spans="1:34" ht="18" customHeight="1" x14ac:dyDescent="0.2">
      <c r="A11" s="288">
        <v>2</v>
      </c>
      <c r="B11" s="52"/>
      <c r="C11" s="284"/>
      <c r="D11" s="290"/>
      <c r="E11" s="51"/>
      <c r="F11" s="296"/>
      <c r="G11" s="297"/>
      <c r="H11" s="297"/>
      <c r="I11" s="50"/>
      <c r="K11" s="269" t="str">
        <f t="shared" ref="K11" si="15">IF(D11=0,"",$B$2-D11)</f>
        <v/>
      </c>
      <c r="L11" s="265">
        <f t="shared" ref="L11" si="16">IF((K11&gt;0)*AND(K11&lt;13),1,0)</f>
        <v>0</v>
      </c>
      <c r="M11" s="265">
        <f t="shared" ref="M11" si="17">IF((K11&gt;12)*AND(K11&lt;16),1,0)</f>
        <v>0</v>
      </c>
      <c r="N11" s="265">
        <f t="shared" ref="N11" si="18">IF((K11&gt;15)*AND(K11&lt;19),1,0)</f>
        <v>0</v>
      </c>
      <c r="O11" s="265">
        <f t="shared" ref="O11" si="19">IF((K11&gt;18)*AND(K11&lt;23),1,0)</f>
        <v>0</v>
      </c>
      <c r="P11" s="265">
        <f t="shared" ref="P11" si="20">IF((K11&gt;22)*AND(K11&lt;35),1,0)</f>
        <v>0</v>
      </c>
      <c r="Q11" s="265">
        <f t="shared" ref="Q11" si="21">IF((K11&gt;34)*AND(K11&lt;40),1,0)</f>
        <v>0</v>
      </c>
      <c r="R11" s="265">
        <f t="shared" ref="R11" si="22">IF((K11&gt;39)*AND(K11&lt;45),1,0)</f>
        <v>0</v>
      </c>
      <c r="S11" s="265">
        <f t="shared" ref="S11" si="23">IF((K11&gt;44)*AND(K11&lt;50),1,0)</f>
        <v>0</v>
      </c>
      <c r="T11" s="265">
        <f t="shared" ref="T11" si="24">IF((K11&gt;49)*AND(K11&lt;55),1,0)</f>
        <v>0</v>
      </c>
      <c r="U11" s="265">
        <f t="shared" ref="U11" si="25">IF((K11&gt;54)*AND(K11&lt;60),1,0)</f>
        <v>0</v>
      </c>
      <c r="V11" s="265">
        <f t="shared" ref="V11" si="26">IF((K11&gt;59)*AND(K11&lt;65),1,0)</f>
        <v>0</v>
      </c>
      <c r="W11" s="265">
        <f t="shared" ref="W11" si="27">IF((K11&gt;64)*AND(K11&lt;70),1,0)</f>
        <v>0</v>
      </c>
      <c r="X11" s="265">
        <f t="shared" ref="X11" si="28">IF((K11&gt;69)*AND(K11&lt;75),1,0)</f>
        <v>0</v>
      </c>
      <c r="Y11" s="267">
        <f t="shared" ref="Y11" si="29">IF(K11="",0,IF(K11&gt;74,1,0))</f>
        <v>0</v>
      </c>
    </row>
    <row r="12" spans="1:34" ht="18" customHeight="1" x14ac:dyDescent="0.2">
      <c r="A12" s="289"/>
      <c r="B12" s="55"/>
      <c r="C12" s="285"/>
      <c r="D12" s="291"/>
      <c r="E12" s="54"/>
      <c r="F12" s="286"/>
      <c r="G12" s="287"/>
      <c r="H12" s="287"/>
      <c r="I12" s="53"/>
      <c r="K12" s="273"/>
      <c r="L12" s="271"/>
      <c r="M12" s="271"/>
      <c r="N12" s="271"/>
      <c r="O12" s="271"/>
      <c r="P12" s="271"/>
      <c r="Q12" s="271"/>
      <c r="R12" s="271"/>
      <c r="S12" s="271"/>
      <c r="T12" s="271"/>
      <c r="U12" s="271"/>
      <c r="V12" s="271"/>
      <c r="W12" s="271"/>
      <c r="X12" s="271"/>
      <c r="Y12" s="272"/>
    </row>
    <row r="13" spans="1:34" ht="18" customHeight="1" x14ac:dyDescent="0.2">
      <c r="A13" s="288">
        <v>3</v>
      </c>
      <c r="B13" s="52"/>
      <c r="C13" s="284"/>
      <c r="D13" s="290"/>
      <c r="E13" s="51"/>
      <c r="F13" s="296"/>
      <c r="G13" s="297"/>
      <c r="H13" s="297"/>
      <c r="I13" s="50"/>
      <c r="K13" s="269" t="str">
        <f t="shared" ref="K13" si="30">IF(D13=0,"",$B$2-D13)</f>
        <v/>
      </c>
      <c r="L13" s="265">
        <f t="shared" ref="L13" si="31">IF((K13&gt;0)*AND(K13&lt;13),1,0)</f>
        <v>0</v>
      </c>
      <c r="M13" s="265">
        <f t="shared" ref="M13" si="32">IF((K13&gt;12)*AND(K13&lt;16),1,0)</f>
        <v>0</v>
      </c>
      <c r="N13" s="265">
        <f t="shared" ref="N13" si="33">IF((K13&gt;15)*AND(K13&lt;19),1,0)</f>
        <v>0</v>
      </c>
      <c r="O13" s="265">
        <f t="shared" ref="O13" si="34">IF((K13&gt;18)*AND(K13&lt;23),1,0)</f>
        <v>0</v>
      </c>
      <c r="P13" s="265">
        <f t="shared" ref="P13" si="35">IF((K13&gt;22)*AND(K13&lt;35),1,0)</f>
        <v>0</v>
      </c>
      <c r="Q13" s="265">
        <f t="shared" ref="Q13" si="36">IF((K13&gt;34)*AND(K13&lt;40),1,0)</f>
        <v>0</v>
      </c>
      <c r="R13" s="265">
        <f t="shared" ref="R13" si="37">IF((K13&gt;39)*AND(K13&lt;45),1,0)</f>
        <v>0</v>
      </c>
      <c r="S13" s="265">
        <f t="shared" ref="S13" si="38">IF((K13&gt;44)*AND(K13&lt;50),1,0)</f>
        <v>0</v>
      </c>
      <c r="T13" s="265">
        <f t="shared" ref="T13" si="39">IF((K13&gt;49)*AND(K13&lt;55),1,0)</f>
        <v>0</v>
      </c>
      <c r="U13" s="265">
        <f t="shared" ref="U13" si="40">IF((K13&gt;54)*AND(K13&lt;60),1,0)</f>
        <v>0</v>
      </c>
      <c r="V13" s="265">
        <f t="shared" ref="V13" si="41">IF((K13&gt;59)*AND(K13&lt;65),1,0)</f>
        <v>0</v>
      </c>
      <c r="W13" s="265">
        <f t="shared" ref="W13" si="42">IF((K13&gt;64)*AND(K13&lt;70),1,0)</f>
        <v>0</v>
      </c>
      <c r="X13" s="265">
        <f t="shared" ref="X13" si="43">IF((K13&gt;69)*AND(K13&lt;75),1,0)</f>
        <v>0</v>
      </c>
      <c r="Y13" s="267">
        <f t="shared" ref="Y13" si="44">IF(K13="",0,IF(K13&gt;74,1,0))</f>
        <v>0</v>
      </c>
    </row>
    <row r="14" spans="1:34" ht="18" customHeight="1" x14ac:dyDescent="0.2">
      <c r="A14" s="289"/>
      <c r="B14" s="55"/>
      <c r="C14" s="285"/>
      <c r="D14" s="291"/>
      <c r="E14" s="54"/>
      <c r="F14" s="286"/>
      <c r="G14" s="287"/>
      <c r="H14" s="287"/>
      <c r="I14" s="53"/>
      <c r="K14" s="273"/>
      <c r="L14" s="271"/>
      <c r="M14" s="271"/>
      <c r="N14" s="271"/>
      <c r="O14" s="271"/>
      <c r="P14" s="271"/>
      <c r="Q14" s="271"/>
      <c r="R14" s="271"/>
      <c r="S14" s="271"/>
      <c r="T14" s="271"/>
      <c r="U14" s="271"/>
      <c r="V14" s="271"/>
      <c r="W14" s="271"/>
      <c r="X14" s="271"/>
      <c r="Y14" s="272"/>
    </row>
    <row r="15" spans="1:34" ht="18" customHeight="1" x14ac:dyDescent="0.2">
      <c r="A15" s="288">
        <v>4</v>
      </c>
      <c r="B15" s="52"/>
      <c r="C15" s="284"/>
      <c r="D15" s="290"/>
      <c r="E15" s="51"/>
      <c r="F15" s="296"/>
      <c r="G15" s="297"/>
      <c r="H15" s="297"/>
      <c r="I15" s="50"/>
      <c r="K15" s="269" t="str">
        <f t="shared" ref="K15" si="45">IF(D15=0,"",$B$2-D15)</f>
        <v/>
      </c>
      <c r="L15" s="265">
        <f t="shared" ref="L15" si="46">IF((K15&gt;0)*AND(K15&lt;13),1,0)</f>
        <v>0</v>
      </c>
      <c r="M15" s="265">
        <f t="shared" ref="M15" si="47">IF((K15&gt;12)*AND(K15&lt;16),1,0)</f>
        <v>0</v>
      </c>
      <c r="N15" s="265">
        <f t="shared" ref="N15" si="48">IF((K15&gt;15)*AND(K15&lt;19),1,0)</f>
        <v>0</v>
      </c>
      <c r="O15" s="265">
        <f t="shared" ref="O15" si="49">IF((K15&gt;18)*AND(K15&lt;23),1,0)</f>
        <v>0</v>
      </c>
      <c r="P15" s="265">
        <f t="shared" ref="P15" si="50">IF((K15&gt;22)*AND(K15&lt;35),1,0)</f>
        <v>0</v>
      </c>
      <c r="Q15" s="265">
        <f t="shared" ref="Q15" si="51">IF((K15&gt;34)*AND(K15&lt;40),1,0)</f>
        <v>0</v>
      </c>
      <c r="R15" s="265">
        <f t="shared" ref="R15" si="52">IF((K15&gt;39)*AND(K15&lt;45),1,0)</f>
        <v>0</v>
      </c>
      <c r="S15" s="265">
        <f t="shared" ref="S15" si="53">IF((K15&gt;44)*AND(K15&lt;50),1,0)</f>
        <v>0</v>
      </c>
      <c r="T15" s="265">
        <f t="shared" ref="T15" si="54">IF((K15&gt;49)*AND(K15&lt;55),1,0)</f>
        <v>0</v>
      </c>
      <c r="U15" s="265">
        <f t="shared" ref="U15" si="55">IF((K15&gt;54)*AND(K15&lt;60),1,0)</f>
        <v>0</v>
      </c>
      <c r="V15" s="265">
        <f t="shared" ref="V15" si="56">IF((K15&gt;59)*AND(K15&lt;65),1,0)</f>
        <v>0</v>
      </c>
      <c r="W15" s="265">
        <f t="shared" ref="W15" si="57">IF((K15&gt;64)*AND(K15&lt;70),1,0)</f>
        <v>0</v>
      </c>
      <c r="X15" s="265">
        <f t="shared" ref="X15" si="58">IF((K15&gt;69)*AND(K15&lt;75),1,0)</f>
        <v>0</v>
      </c>
      <c r="Y15" s="267">
        <f t="shared" ref="Y15" si="59">IF(K15="",0,IF(K15&gt;74,1,0))</f>
        <v>0</v>
      </c>
    </row>
    <row r="16" spans="1:34" ht="18" customHeight="1" x14ac:dyDescent="0.2">
      <c r="A16" s="289"/>
      <c r="B16" s="55"/>
      <c r="C16" s="285"/>
      <c r="D16" s="291"/>
      <c r="E16" s="54"/>
      <c r="F16" s="286"/>
      <c r="G16" s="287"/>
      <c r="H16" s="287"/>
      <c r="I16" s="53"/>
      <c r="K16" s="273"/>
      <c r="L16" s="271"/>
      <c r="M16" s="271"/>
      <c r="N16" s="271"/>
      <c r="O16" s="271"/>
      <c r="P16" s="271"/>
      <c r="Q16" s="271"/>
      <c r="R16" s="271"/>
      <c r="S16" s="271"/>
      <c r="T16" s="271"/>
      <c r="U16" s="271"/>
      <c r="V16" s="271"/>
      <c r="W16" s="271"/>
      <c r="X16" s="271"/>
      <c r="Y16" s="272"/>
    </row>
    <row r="17" spans="1:25" ht="18" customHeight="1" x14ac:dyDescent="0.2">
      <c r="A17" s="288">
        <v>5</v>
      </c>
      <c r="B17" s="52"/>
      <c r="C17" s="284"/>
      <c r="D17" s="290"/>
      <c r="E17" s="51"/>
      <c r="F17" s="296"/>
      <c r="G17" s="297"/>
      <c r="H17" s="297"/>
      <c r="I17" s="50"/>
      <c r="K17" s="269" t="str">
        <f t="shared" ref="K17" si="60">IF(D17=0,"",$B$2-D17)</f>
        <v/>
      </c>
      <c r="L17" s="265">
        <f t="shared" ref="L17" si="61">IF((K17&gt;0)*AND(K17&lt;13),1,0)</f>
        <v>0</v>
      </c>
      <c r="M17" s="265">
        <f t="shared" ref="M17" si="62">IF((K17&gt;12)*AND(K17&lt;16),1,0)</f>
        <v>0</v>
      </c>
      <c r="N17" s="265">
        <f t="shared" ref="N17" si="63">IF((K17&gt;15)*AND(K17&lt;19),1,0)</f>
        <v>0</v>
      </c>
      <c r="O17" s="265">
        <f t="shared" ref="O17" si="64">IF((K17&gt;18)*AND(K17&lt;23),1,0)</f>
        <v>0</v>
      </c>
      <c r="P17" s="265">
        <f t="shared" ref="P17" si="65">IF((K17&gt;22)*AND(K17&lt;35),1,0)</f>
        <v>0</v>
      </c>
      <c r="Q17" s="265">
        <f t="shared" ref="Q17" si="66">IF((K17&gt;34)*AND(K17&lt;40),1,0)</f>
        <v>0</v>
      </c>
      <c r="R17" s="265">
        <f t="shared" ref="R17" si="67">IF((K17&gt;39)*AND(K17&lt;45),1,0)</f>
        <v>0</v>
      </c>
      <c r="S17" s="265">
        <f t="shared" ref="S17" si="68">IF((K17&gt;44)*AND(K17&lt;50),1,0)</f>
        <v>0</v>
      </c>
      <c r="T17" s="265">
        <f t="shared" ref="T17" si="69">IF((K17&gt;49)*AND(K17&lt;55),1,0)</f>
        <v>0</v>
      </c>
      <c r="U17" s="265">
        <f t="shared" ref="U17" si="70">IF((K17&gt;54)*AND(K17&lt;60),1,0)</f>
        <v>0</v>
      </c>
      <c r="V17" s="265">
        <f t="shared" ref="V17" si="71">IF((K17&gt;59)*AND(K17&lt;65),1,0)</f>
        <v>0</v>
      </c>
      <c r="W17" s="265">
        <f t="shared" ref="W17" si="72">IF((K17&gt;64)*AND(K17&lt;70),1,0)</f>
        <v>0</v>
      </c>
      <c r="X17" s="265">
        <f t="shared" ref="X17" si="73">IF((K17&gt;69)*AND(K17&lt;75),1,0)</f>
        <v>0</v>
      </c>
      <c r="Y17" s="267">
        <f t="shared" ref="Y17" si="74">IF(K17="",0,IF(K17&gt;74,1,0))</f>
        <v>0</v>
      </c>
    </row>
    <row r="18" spans="1:25" ht="18" customHeight="1" x14ac:dyDescent="0.2">
      <c r="A18" s="289"/>
      <c r="B18" s="55"/>
      <c r="C18" s="285"/>
      <c r="D18" s="291"/>
      <c r="E18" s="54"/>
      <c r="F18" s="286"/>
      <c r="G18" s="287"/>
      <c r="H18" s="287"/>
      <c r="I18" s="53"/>
      <c r="K18" s="273"/>
      <c r="L18" s="271"/>
      <c r="M18" s="271"/>
      <c r="N18" s="271"/>
      <c r="O18" s="271"/>
      <c r="P18" s="271"/>
      <c r="Q18" s="271"/>
      <c r="R18" s="271"/>
      <c r="S18" s="271"/>
      <c r="T18" s="271"/>
      <c r="U18" s="271"/>
      <c r="V18" s="271"/>
      <c r="W18" s="271"/>
      <c r="X18" s="271"/>
      <c r="Y18" s="272"/>
    </row>
    <row r="19" spans="1:25" ht="18" customHeight="1" x14ac:dyDescent="0.2">
      <c r="A19" s="288">
        <v>6</v>
      </c>
      <c r="B19" s="52"/>
      <c r="C19" s="284"/>
      <c r="D19" s="290"/>
      <c r="E19" s="51"/>
      <c r="F19" s="296"/>
      <c r="G19" s="297"/>
      <c r="H19" s="297"/>
      <c r="I19" s="50"/>
      <c r="K19" s="269" t="str">
        <f t="shared" ref="K19" si="75">IF(D19=0,"",$B$2-D19)</f>
        <v/>
      </c>
      <c r="L19" s="265">
        <f t="shared" ref="L19" si="76">IF((K19&gt;0)*AND(K19&lt;13),1,0)</f>
        <v>0</v>
      </c>
      <c r="M19" s="265">
        <f t="shared" ref="M19" si="77">IF((K19&gt;12)*AND(K19&lt;16),1,0)</f>
        <v>0</v>
      </c>
      <c r="N19" s="265">
        <f t="shared" ref="N19" si="78">IF((K19&gt;15)*AND(K19&lt;19),1,0)</f>
        <v>0</v>
      </c>
      <c r="O19" s="265">
        <f t="shared" ref="O19" si="79">IF((K19&gt;18)*AND(K19&lt;23),1,0)</f>
        <v>0</v>
      </c>
      <c r="P19" s="265">
        <f t="shared" ref="P19" si="80">IF((K19&gt;22)*AND(K19&lt;35),1,0)</f>
        <v>0</v>
      </c>
      <c r="Q19" s="265">
        <f t="shared" ref="Q19" si="81">IF((K19&gt;34)*AND(K19&lt;40),1,0)</f>
        <v>0</v>
      </c>
      <c r="R19" s="265">
        <f t="shared" ref="R19" si="82">IF((K19&gt;39)*AND(K19&lt;45),1,0)</f>
        <v>0</v>
      </c>
      <c r="S19" s="265">
        <f t="shared" ref="S19" si="83">IF((K19&gt;44)*AND(K19&lt;50),1,0)</f>
        <v>0</v>
      </c>
      <c r="T19" s="265">
        <f t="shared" ref="T19" si="84">IF((K19&gt;49)*AND(K19&lt;55),1,0)</f>
        <v>0</v>
      </c>
      <c r="U19" s="265">
        <f t="shared" ref="U19" si="85">IF((K19&gt;54)*AND(K19&lt;60),1,0)</f>
        <v>0</v>
      </c>
      <c r="V19" s="265">
        <f t="shared" ref="V19" si="86">IF((K19&gt;59)*AND(K19&lt;65),1,0)</f>
        <v>0</v>
      </c>
      <c r="W19" s="265">
        <f t="shared" ref="W19" si="87">IF((K19&gt;64)*AND(K19&lt;70),1,0)</f>
        <v>0</v>
      </c>
      <c r="X19" s="265">
        <f t="shared" ref="X19" si="88">IF((K19&gt;69)*AND(K19&lt;75),1,0)</f>
        <v>0</v>
      </c>
      <c r="Y19" s="267">
        <f t="shared" ref="Y19" si="89">IF(K19="",0,IF(K19&gt;74,1,0))</f>
        <v>0</v>
      </c>
    </row>
    <row r="20" spans="1:25" ht="18" customHeight="1" x14ac:dyDescent="0.2">
      <c r="A20" s="289"/>
      <c r="B20" s="55"/>
      <c r="C20" s="285"/>
      <c r="D20" s="291"/>
      <c r="E20" s="54"/>
      <c r="F20" s="286"/>
      <c r="G20" s="287"/>
      <c r="H20" s="287"/>
      <c r="I20" s="53"/>
      <c r="K20" s="273"/>
      <c r="L20" s="271"/>
      <c r="M20" s="271"/>
      <c r="N20" s="271"/>
      <c r="O20" s="271"/>
      <c r="P20" s="271"/>
      <c r="Q20" s="271"/>
      <c r="R20" s="271"/>
      <c r="S20" s="271"/>
      <c r="T20" s="271"/>
      <c r="U20" s="271"/>
      <c r="V20" s="271"/>
      <c r="W20" s="271"/>
      <c r="X20" s="271"/>
      <c r="Y20" s="272"/>
    </row>
    <row r="21" spans="1:25" ht="18" customHeight="1" x14ac:dyDescent="0.2">
      <c r="A21" s="288">
        <v>7</v>
      </c>
      <c r="B21" s="52"/>
      <c r="C21" s="284"/>
      <c r="D21" s="290"/>
      <c r="E21" s="51"/>
      <c r="F21" s="296"/>
      <c r="G21" s="297"/>
      <c r="H21" s="297"/>
      <c r="I21" s="50"/>
      <c r="K21" s="269" t="str">
        <f t="shared" ref="K21" si="90">IF(D21=0,"",$B$2-D21)</f>
        <v/>
      </c>
      <c r="L21" s="265">
        <f t="shared" ref="L21" si="91">IF((K21&gt;0)*AND(K21&lt;13),1,0)</f>
        <v>0</v>
      </c>
      <c r="M21" s="265">
        <f t="shared" ref="M21" si="92">IF((K21&gt;12)*AND(K21&lt;16),1,0)</f>
        <v>0</v>
      </c>
      <c r="N21" s="265">
        <f t="shared" ref="N21" si="93">IF((K21&gt;15)*AND(K21&lt;19),1,0)</f>
        <v>0</v>
      </c>
      <c r="O21" s="265">
        <f t="shared" ref="O21" si="94">IF((K21&gt;18)*AND(K21&lt;23),1,0)</f>
        <v>0</v>
      </c>
      <c r="P21" s="265">
        <f t="shared" ref="P21" si="95">IF((K21&gt;22)*AND(K21&lt;35),1,0)</f>
        <v>0</v>
      </c>
      <c r="Q21" s="265">
        <f t="shared" ref="Q21" si="96">IF((K21&gt;34)*AND(K21&lt;40),1,0)</f>
        <v>0</v>
      </c>
      <c r="R21" s="265">
        <f t="shared" ref="R21" si="97">IF((K21&gt;39)*AND(K21&lt;45),1,0)</f>
        <v>0</v>
      </c>
      <c r="S21" s="265">
        <f t="shared" ref="S21" si="98">IF((K21&gt;44)*AND(K21&lt;50),1,0)</f>
        <v>0</v>
      </c>
      <c r="T21" s="265">
        <f t="shared" ref="T21" si="99">IF((K21&gt;49)*AND(K21&lt;55),1,0)</f>
        <v>0</v>
      </c>
      <c r="U21" s="265">
        <f t="shared" ref="U21" si="100">IF((K21&gt;54)*AND(K21&lt;60),1,0)</f>
        <v>0</v>
      </c>
      <c r="V21" s="265">
        <f t="shared" ref="V21" si="101">IF((K21&gt;59)*AND(K21&lt;65),1,0)</f>
        <v>0</v>
      </c>
      <c r="W21" s="265">
        <f t="shared" ref="W21" si="102">IF((K21&gt;64)*AND(K21&lt;70),1,0)</f>
        <v>0</v>
      </c>
      <c r="X21" s="265">
        <f t="shared" ref="X21" si="103">IF((K21&gt;69)*AND(K21&lt;75),1,0)</f>
        <v>0</v>
      </c>
      <c r="Y21" s="267">
        <f t="shared" ref="Y21" si="104">IF(K21="",0,IF(K21&gt;74,1,0))</f>
        <v>0</v>
      </c>
    </row>
    <row r="22" spans="1:25" ht="18" customHeight="1" x14ac:dyDescent="0.2">
      <c r="A22" s="289"/>
      <c r="B22" s="55"/>
      <c r="C22" s="285"/>
      <c r="D22" s="291"/>
      <c r="E22" s="54"/>
      <c r="F22" s="286"/>
      <c r="G22" s="287"/>
      <c r="H22" s="287"/>
      <c r="I22" s="53"/>
      <c r="K22" s="273"/>
      <c r="L22" s="271"/>
      <c r="M22" s="271"/>
      <c r="N22" s="271"/>
      <c r="O22" s="271"/>
      <c r="P22" s="271"/>
      <c r="Q22" s="271"/>
      <c r="R22" s="271"/>
      <c r="S22" s="271"/>
      <c r="T22" s="271"/>
      <c r="U22" s="271"/>
      <c r="V22" s="271"/>
      <c r="W22" s="271"/>
      <c r="X22" s="271"/>
      <c r="Y22" s="272"/>
    </row>
    <row r="23" spans="1:25" ht="18" customHeight="1" x14ac:dyDescent="0.2">
      <c r="A23" s="288">
        <v>8</v>
      </c>
      <c r="B23" s="52"/>
      <c r="C23" s="284"/>
      <c r="D23" s="290"/>
      <c r="E23" s="51"/>
      <c r="F23" s="296"/>
      <c r="G23" s="297"/>
      <c r="H23" s="297"/>
      <c r="I23" s="50"/>
      <c r="K23" s="269" t="str">
        <f t="shared" ref="K23" si="105">IF(D23=0,"",$B$2-D23)</f>
        <v/>
      </c>
      <c r="L23" s="265">
        <f t="shared" ref="L23" si="106">IF((K23&gt;0)*AND(K23&lt;13),1,0)</f>
        <v>0</v>
      </c>
      <c r="M23" s="265">
        <f t="shared" ref="M23" si="107">IF((K23&gt;12)*AND(K23&lt;16),1,0)</f>
        <v>0</v>
      </c>
      <c r="N23" s="265">
        <f t="shared" ref="N23" si="108">IF((K23&gt;15)*AND(K23&lt;19),1,0)</f>
        <v>0</v>
      </c>
      <c r="O23" s="265">
        <f t="shared" ref="O23" si="109">IF((K23&gt;18)*AND(K23&lt;23),1,0)</f>
        <v>0</v>
      </c>
      <c r="P23" s="265">
        <f t="shared" ref="P23" si="110">IF((K23&gt;22)*AND(K23&lt;35),1,0)</f>
        <v>0</v>
      </c>
      <c r="Q23" s="265">
        <f t="shared" ref="Q23" si="111">IF((K23&gt;34)*AND(K23&lt;40),1,0)</f>
        <v>0</v>
      </c>
      <c r="R23" s="265">
        <f t="shared" ref="R23" si="112">IF((K23&gt;39)*AND(K23&lt;45),1,0)</f>
        <v>0</v>
      </c>
      <c r="S23" s="265">
        <f t="shared" ref="S23" si="113">IF((K23&gt;44)*AND(K23&lt;50),1,0)</f>
        <v>0</v>
      </c>
      <c r="T23" s="265">
        <f t="shared" ref="T23" si="114">IF((K23&gt;49)*AND(K23&lt;55),1,0)</f>
        <v>0</v>
      </c>
      <c r="U23" s="265">
        <f t="shared" ref="U23" si="115">IF((K23&gt;54)*AND(K23&lt;60),1,0)</f>
        <v>0</v>
      </c>
      <c r="V23" s="265">
        <f t="shared" ref="V23" si="116">IF((K23&gt;59)*AND(K23&lt;65),1,0)</f>
        <v>0</v>
      </c>
      <c r="W23" s="265">
        <f t="shared" ref="W23" si="117">IF((K23&gt;64)*AND(K23&lt;70),1,0)</f>
        <v>0</v>
      </c>
      <c r="X23" s="265">
        <f t="shared" ref="X23" si="118">IF((K23&gt;69)*AND(K23&lt;75),1,0)</f>
        <v>0</v>
      </c>
      <c r="Y23" s="267">
        <f t="shared" ref="Y23" si="119">IF(K23="",0,IF(K23&gt;74,1,0))</f>
        <v>0</v>
      </c>
    </row>
    <row r="24" spans="1:25" ht="18" customHeight="1" x14ac:dyDescent="0.2">
      <c r="A24" s="289"/>
      <c r="B24" s="55"/>
      <c r="C24" s="285"/>
      <c r="D24" s="291"/>
      <c r="E24" s="54"/>
      <c r="F24" s="286"/>
      <c r="G24" s="287"/>
      <c r="H24" s="287"/>
      <c r="I24" s="53"/>
      <c r="K24" s="273"/>
      <c r="L24" s="271"/>
      <c r="M24" s="271"/>
      <c r="N24" s="271"/>
      <c r="O24" s="271"/>
      <c r="P24" s="271"/>
      <c r="Q24" s="271"/>
      <c r="R24" s="271"/>
      <c r="S24" s="271"/>
      <c r="T24" s="271"/>
      <c r="U24" s="271"/>
      <c r="V24" s="271"/>
      <c r="W24" s="271"/>
      <c r="X24" s="271"/>
      <c r="Y24" s="272"/>
    </row>
    <row r="25" spans="1:25" ht="18" customHeight="1" x14ac:dyDescent="0.2">
      <c r="A25" s="288">
        <v>9</v>
      </c>
      <c r="B25" s="52"/>
      <c r="C25" s="284"/>
      <c r="D25" s="290"/>
      <c r="E25" s="51"/>
      <c r="F25" s="296"/>
      <c r="G25" s="297"/>
      <c r="H25" s="297"/>
      <c r="I25" s="50"/>
      <c r="K25" s="269" t="str">
        <f t="shared" ref="K25" si="120">IF(D25=0,"",$B$2-D25)</f>
        <v/>
      </c>
      <c r="L25" s="265">
        <f t="shared" ref="L25" si="121">IF((K25&gt;0)*AND(K25&lt;13),1,0)</f>
        <v>0</v>
      </c>
      <c r="M25" s="265">
        <f t="shared" ref="M25" si="122">IF((K25&gt;12)*AND(K25&lt;16),1,0)</f>
        <v>0</v>
      </c>
      <c r="N25" s="265">
        <f t="shared" ref="N25" si="123">IF((K25&gt;15)*AND(K25&lt;19),1,0)</f>
        <v>0</v>
      </c>
      <c r="O25" s="265">
        <f t="shared" ref="O25" si="124">IF((K25&gt;18)*AND(K25&lt;23),1,0)</f>
        <v>0</v>
      </c>
      <c r="P25" s="265">
        <f t="shared" ref="P25" si="125">IF((K25&gt;22)*AND(K25&lt;35),1,0)</f>
        <v>0</v>
      </c>
      <c r="Q25" s="265">
        <f t="shared" ref="Q25" si="126">IF((K25&gt;34)*AND(K25&lt;40),1,0)</f>
        <v>0</v>
      </c>
      <c r="R25" s="265">
        <f t="shared" ref="R25" si="127">IF((K25&gt;39)*AND(K25&lt;45),1,0)</f>
        <v>0</v>
      </c>
      <c r="S25" s="265">
        <f t="shared" ref="S25" si="128">IF((K25&gt;44)*AND(K25&lt;50),1,0)</f>
        <v>0</v>
      </c>
      <c r="T25" s="265">
        <f t="shared" ref="T25" si="129">IF((K25&gt;49)*AND(K25&lt;55),1,0)</f>
        <v>0</v>
      </c>
      <c r="U25" s="265">
        <f t="shared" ref="U25" si="130">IF((K25&gt;54)*AND(K25&lt;60),1,0)</f>
        <v>0</v>
      </c>
      <c r="V25" s="265">
        <f t="shared" ref="V25" si="131">IF((K25&gt;59)*AND(K25&lt;65),1,0)</f>
        <v>0</v>
      </c>
      <c r="W25" s="265">
        <f t="shared" ref="W25" si="132">IF((K25&gt;64)*AND(K25&lt;70),1,0)</f>
        <v>0</v>
      </c>
      <c r="X25" s="265">
        <f t="shared" ref="X25" si="133">IF((K25&gt;69)*AND(K25&lt;75),1,0)</f>
        <v>0</v>
      </c>
      <c r="Y25" s="267">
        <f t="shared" ref="Y25" si="134">IF(K25="",0,IF(K25&gt;74,1,0))</f>
        <v>0</v>
      </c>
    </row>
    <row r="26" spans="1:25" ht="18" customHeight="1" x14ac:dyDescent="0.2">
      <c r="A26" s="289"/>
      <c r="B26" s="55"/>
      <c r="C26" s="285"/>
      <c r="D26" s="291"/>
      <c r="E26" s="54"/>
      <c r="F26" s="286"/>
      <c r="G26" s="287"/>
      <c r="H26" s="287"/>
      <c r="I26" s="53"/>
      <c r="K26" s="273"/>
      <c r="L26" s="271"/>
      <c r="M26" s="271"/>
      <c r="N26" s="271"/>
      <c r="O26" s="271"/>
      <c r="P26" s="271"/>
      <c r="Q26" s="271"/>
      <c r="R26" s="271"/>
      <c r="S26" s="271"/>
      <c r="T26" s="271"/>
      <c r="U26" s="271"/>
      <c r="V26" s="271"/>
      <c r="W26" s="271"/>
      <c r="X26" s="271"/>
      <c r="Y26" s="272"/>
    </row>
    <row r="27" spans="1:25" ht="18" customHeight="1" x14ac:dyDescent="0.2">
      <c r="A27" s="288">
        <v>0</v>
      </c>
      <c r="B27" s="52"/>
      <c r="C27" s="284"/>
      <c r="D27" s="290"/>
      <c r="E27" s="51"/>
      <c r="F27" s="296"/>
      <c r="G27" s="297"/>
      <c r="H27" s="297"/>
      <c r="I27" s="50"/>
      <c r="K27" s="269" t="str">
        <f t="shared" ref="K27" si="135">IF(D27=0,"",$B$2-D27)</f>
        <v/>
      </c>
      <c r="L27" s="265">
        <f t="shared" ref="L27" si="136">IF((K27&gt;0)*AND(K27&lt;13),1,0)</f>
        <v>0</v>
      </c>
      <c r="M27" s="265">
        <f t="shared" ref="M27" si="137">IF((K27&gt;12)*AND(K27&lt;16),1,0)</f>
        <v>0</v>
      </c>
      <c r="N27" s="265">
        <f t="shared" ref="N27" si="138">IF((K27&gt;15)*AND(K27&lt;19),1,0)</f>
        <v>0</v>
      </c>
      <c r="O27" s="265">
        <f t="shared" ref="O27" si="139">IF((K27&gt;18)*AND(K27&lt;23),1,0)</f>
        <v>0</v>
      </c>
      <c r="P27" s="265">
        <f t="shared" ref="P27" si="140">IF((K27&gt;22)*AND(K27&lt;35),1,0)</f>
        <v>0</v>
      </c>
      <c r="Q27" s="265">
        <f t="shared" ref="Q27" si="141">IF((K27&gt;34)*AND(K27&lt;40),1,0)</f>
        <v>0</v>
      </c>
      <c r="R27" s="265">
        <f t="shared" ref="R27" si="142">IF((K27&gt;39)*AND(K27&lt;45),1,0)</f>
        <v>0</v>
      </c>
      <c r="S27" s="265">
        <f t="shared" ref="S27" si="143">IF((K27&gt;44)*AND(K27&lt;50),1,0)</f>
        <v>0</v>
      </c>
      <c r="T27" s="265">
        <f t="shared" ref="T27" si="144">IF((K27&gt;49)*AND(K27&lt;55),1,0)</f>
        <v>0</v>
      </c>
      <c r="U27" s="265">
        <f t="shared" ref="U27" si="145">IF((K27&gt;54)*AND(K27&lt;60),1,0)</f>
        <v>0</v>
      </c>
      <c r="V27" s="265">
        <f t="shared" ref="V27" si="146">IF((K27&gt;59)*AND(K27&lt;65),1,0)</f>
        <v>0</v>
      </c>
      <c r="W27" s="265">
        <f t="shared" ref="W27" si="147">IF((K27&gt;64)*AND(K27&lt;70),1,0)</f>
        <v>0</v>
      </c>
      <c r="X27" s="265">
        <f t="shared" ref="X27" si="148">IF((K27&gt;69)*AND(K27&lt;75),1,0)</f>
        <v>0</v>
      </c>
      <c r="Y27" s="267">
        <f t="shared" ref="Y27" si="149">IF(K27="",0,IF(K27&gt;74,1,0))</f>
        <v>0</v>
      </c>
    </row>
    <row r="28" spans="1:25" ht="18" customHeight="1" x14ac:dyDescent="0.2">
      <c r="A28" s="289"/>
      <c r="B28" s="55"/>
      <c r="C28" s="285"/>
      <c r="D28" s="291"/>
      <c r="E28" s="54"/>
      <c r="F28" s="286"/>
      <c r="G28" s="287"/>
      <c r="H28" s="287"/>
      <c r="I28" s="53"/>
      <c r="K28" s="273"/>
      <c r="L28" s="271"/>
      <c r="M28" s="271"/>
      <c r="N28" s="271"/>
      <c r="O28" s="271"/>
      <c r="P28" s="271"/>
      <c r="Q28" s="271"/>
      <c r="R28" s="271"/>
      <c r="S28" s="271"/>
      <c r="T28" s="271"/>
      <c r="U28" s="271"/>
      <c r="V28" s="271"/>
      <c r="W28" s="271"/>
      <c r="X28" s="271"/>
      <c r="Y28" s="272"/>
    </row>
    <row r="29" spans="1:25" ht="18" customHeight="1" x14ac:dyDescent="0.2">
      <c r="A29" s="288">
        <v>1</v>
      </c>
      <c r="B29" s="52"/>
      <c r="C29" s="284"/>
      <c r="D29" s="290"/>
      <c r="E29" s="51"/>
      <c r="F29" s="296"/>
      <c r="G29" s="297"/>
      <c r="H29" s="297"/>
      <c r="I29" s="50"/>
      <c r="K29" s="269" t="str">
        <f t="shared" ref="K29" si="150">IF(D29=0,"",$B$2-D29)</f>
        <v/>
      </c>
      <c r="L29" s="265">
        <f t="shared" ref="L29" si="151">IF((K29&gt;0)*AND(K29&lt;13),1,0)</f>
        <v>0</v>
      </c>
      <c r="M29" s="265">
        <f t="shared" ref="M29" si="152">IF((K29&gt;12)*AND(K29&lt;16),1,0)</f>
        <v>0</v>
      </c>
      <c r="N29" s="265">
        <f t="shared" ref="N29" si="153">IF((K29&gt;15)*AND(K29&lt;19),1,0)</f>
        <v>0</v>
      </c>
      <c r="O29" s="265">
        <f t="shared" ref="O29" si="154">IF((K29&gt;18)*AND(K29&lt;23),1,0)</f>
        <v>0</v>
      </c>
      <c r="P29" s="265">
        <f t="shared" ref="P29" si="155">IF((K29&gt;22)*AND(K29&lt;35),1,0)</f>
        <v>0</v>
      </c>
      <c r="Q29" s="265">
        <f t="shared" ref="Q29" si="156">IF((K29&gt;34)*AND(K29&lt;40),1,0)</f>
        <v>0</v>
      </c>
      <c r="R29" s="265">
        <f t="shared" ref="R29" si="157">IF((K29&gt;39)*AND(K29&lt;45),1,0)</f>
        <v>0</v>
      </c>
      <c r="S29" s="265">
        <f t="shared" ref="S29" si="158">IF((K29&gt;44)*AND(K29&lt;50),1,0)</f>
        <v>0</v>
      </c>
      <c r="T29" s="265">
        <f t="shared" ref="T29" si="159">IF((K29&gt;49)*AND(K29&lt;55),1,0)</f>
        <v>0</v>
      </c>
      <c r="U29" s="265">
        <f t="shared" ref="U29" si="160">IF((K29&gt;54)*AND(K29&lt;60),1,0)</f>
        <v>0</v>
      </c>
      <c r="V29" s="265">
        <f t="shared" ref="V29" si="161">IF((K29&gt;59)*AND(K29&lt;65),1,0)</f>
        <v>0</v>
      </c>
      <c r="W29" s="265">
        <f t="shared" ref="W29" si="162">IF((K29&gt;64)*AND(K29&lt;70),1,0)</f>
        <v>0</v>
      </c>
      <c r="X29" s="265">
        <f t="shared" ref="X29" si="163">IF((K29&gt;69)*AND(K29&lt;75),1,0)</f>
        <v>0</v>
      </c>
      <c r="Y29" s="267">
        <f t="shared" ref="Y29" si="164">IF(K29="",0,IF(K29&gt;74,1,0))</f>
        <v>0</v>
      </c>
    </row>
    <row r="30" spans="1:25" ht="18" customHeight="1" x14ac:dyDescent="0.2">
      <c r="A30" s="289"/>
      <c r="B30" s="55"/>
      <c r="C30" s="285"/>
      <c r="D30" s="291"/>
      <c r="E30" s="54"/>
      <c r="F30" s="286"/>
      <c r="G30" s="287"/>
      <c r="H30" s="287"/>
      <c r="I30" s="53"/>
      <c r="K30" s="273"/>
      <c r="L30" s="271"/>
      <c r="M30" s="271"/>
      <c r="N30" s="271"/>
      <c r="O30" s="271"/>
      <c r="P30" s="271"/>
      <c r="Q30" s="271"/>
      <c r="R30" s="271"/>
      <c r="S30" s="271"/>
      <c r="T30" s="271"/>
      <c r="U30" s="271"/>
      <c r="V30" s="271"/>
      <c r="W30" s="271"/>
      <c r="X30" s="271"/>
      <c r="Y30" s="272"/>
    </row>
    <row r="31" spans="1:25" ht="18" customHeight="1" x14ac:dyDescent="0.2">
      <c r="A31" s="288">
        <v>2</v>
      </c>
      <c r="B31" s="52"/>
      <c r="C31" s="284"/>
      <c r="D31" s="290"/>
      <c r="E31" s="51"/>
      <c r="F31" s="296"/>
      <c r="G31" s="297"/>
      <c r="H31" s="297"/>
      <c r="I31" s="50"/>
      <c r="K31" s="269" t="str">
        <f t="shared" ref="K31" si="165">IF(D31=0,"",$B$2-D31)</f>
        <v/>
      </c>
      <c r="L31" s="265">
        <f t="shared" ref="L31" si="166">IF((K31&gt;0)*AND(K31&lt;13),1,0)</f>
        <v>0</v>
      </c>
      <c r="M31" s="265">
        <f t="shared" ref="M31" si="167">IF((K31&gt;12)*AND(K31&lt;16),1,0)</f>
        <v>0</v>
      </c>
      <c r="N31" s="265">
        <f t="shared" ref="N31" si="168">IF((K31&gt;15)*AND(K31&lt;19),1,0)</f>
        <v>0</v>
      </c>
      <c r="O31" s="265">
        <f t="shared" ref="O31" si="169">IF((K31&gt;18)*AND(K31&lt;23),1,0)</f>
        <v>0</v>
      </c>
      <c r="P31" s="265">
        <f t="shared" ref="P31" si="170">IF((K31&gt;22)*AND(K31&lt;35),1,0)</f>
        <v>0</v>
      </c>
      <c r="Q31" s="265">
        <f t="shared" ref="Q31" si="171">IF((K31&gt;34)*AND(K31&lt;40),1,0)</f>
        <v>0</v>
      </c>
      <c r="R31" s="265">
        <f t="shared" ref="R31" si="172">IF((K31&gt;39)*AND(K31&lt;45),1,0)</f>
        <v>0</v>
      </c>
      <c r="S31" s="265">
        <f t="shared" ref="S31" si="173">IF((K31&gt;44)*AND(K31&lt;50),1,0)</f>
        <v>0</v>
      </c>
      <c r="T31" s="265">
        <f t="shared" ref="T31" si="174">IF((K31&gt;49)*AND(K31&lt;55),1,0)</f>
        <v>0</v>
      </c>
      <c r="U31" s="265">
        <f t="shared" ref="U31" si="175">IF((K31&gt;54)*AND(K31&lt;60),1,0)</f>
        <v>0</v>
      </c>
      <c r="V31" s="265">
        <f t="shared" ref="V31" si="176">IF((K31&gt;59)*AND(K31&lt;65),1,0)</f>
        <v>0</v>
      </c>
      <c r="W31" s="265">
        <f t="shared" ref="W31" si="177">IF((K31&gt;64)*AND(K31&lt;70),1,0)</f>
        <v>0</v>
      </c>
      <c r="X31" s="265">
        <f t="shared" ref="X31" si="178">IF((K31&gt;69)*AND(K31&lt;75),1,0)</f>
        <v>0</v>
      </c>
      <c r="Y31" s="267">
        <f t="shared" ref="Y31" si="179">IF(K31="",0,IF(K31&gt;74,1,0))</f>
        <v>0</v>
      </c>
    </row>
    <row r="32" spans="1:25" ht="18" customHeight="1" x14ac:dyDescent="0.2">
      <c r="A32" s="289"/>
      <c r="B32" s="55"/>
      <c r="C32" s="285"/>
      <c r="D32" s="291"/>
      <c r="E32" s="54"/>
      <c r="F32" s="286"/>
      <c r="G32" s="287"/>
      <c r="H32" s="287"/>
      <c r="I32" s="53"/>
      <c r="K32" s="273"/>
      <c r="L32" s="271"/>
      <c r="M32" s="271"/>
      <c r="N32" s="271"/>
      <c r="O32" s="271"/>
      <c r="P32" s="271"/>
      <c r="Q32" s="271"/>
      <c r="R32" s="271"/>
      <c r="S32" s="271"/>
      <c r="T32" s="271"/>
      <c r="U32" s="271"/>
      <c r="V32" s="271"/>
      <c r="W32" s="271"/>
      <c r="X32" s="271"/>
      <c r="Y32" s="272"/>
    </row>
    <row r="33" spans="1:25" ht="18" customHeight="1" x14ac:dyDescent="0.2">
      <c r="A33" s="288">
        <v>3</v>
      </c>
      <c r="B33" s="52"/>
      <c r="C33" s="284"/>
      <c r="D33" s="290"/>
      <c r="E33" s="51"/>
      <c r="F33" s="296"/>
      <c r="G33" s="297"/>
      <c r="H33" s="297"/>
      <c r="I33" s="50"/>
      <c r="K33" s="269" t="str">
        <f t="shared" ref="K33" si="180">IF(D33=0,"",$B$2-D33)</f>
        <v/>
      </c>
      <c r="L33" s="265">
        <f t="shared" ref="L33" si="181">IF((K33&gt;0)*AND(K33&lt;13),1,0)</f>
        <v>0</v>
      </c>
      <c r="M33" s="265">
        <f t="shared" ref="M33" si="182">IF((K33&gt;12)*AND(K33&lt;16),1,0)</f>
        <v>0</v>
      </c>
      <c r="N33" s="265">
        <f t="shared" ref="N33" si="183">IF((K33&gt;15)*AND(K33&lt;19),1,0)</f>
        <v>0</v>
      </c>
      <c r="O33" s="265">
        <f t="shared" ref="O33" si="184">IF((K33&gt;18)*AND(K33&lt;23),1,0)</f>
        <v>0</v>
      </c>
      <c r="P33" s="265">
        <f t="shared" ref="P33" si="185">IF((K33&gt;22)*AND(K33&lt;35),1,0)</f>
        <v>0</v>
      </c>
      <c r="Q33" s="265">
        <f t="shared" ref="Q33" si="186">IF((K33&gt;34)*AND(K33&lt;40),1,0)</f>
        <v>0</v>
      </c>
      <c r="R33" s="265">
        <f t="shared" ref="R33" si="187">IF((K33&gt;39)*AND(K33&lt;45),1,0)</f>
        <v>0</v>
      </c>
      <c r="S33" s="265">
        <f t="shared" ref="S33" si="188">IF((K33&gt;44)*AND(K33&lt;50),1,0)</f>
        <v>0</v>
      </c>
      <c r="T33" s="265">
        <f t="shared" ref="T33" si="189">IF((K33&gt;49)*AND(K33&lt;55),1,0)</f>
        <v>0</v>
      </c>
      <c r="U33" s="265">
        <f t="shared" ref="U33" si="190">IF((K33&gt;54)*AND(K33&lt;60),1,0)</f>
        <v>0</v>
      </c>
      <c r="V33" s="265">
        <f t="shared" ref="V33" si="191">IF((K33&gt;59)*AND(K33&lt;65),1,0)</f>
        <v>0</v>
      </c>
      <c r="W33" s="265">
        <f t="shared" ref="W33" si="192">IF((K33&gt;64)*AND(K33&lt;70),1,0)</f>
        <v>0</v>
      </c>
      <c r="X33" s="265">
        <f t="shared" ref="X33" si="193">IF((K33&gt;69)*AND(K33&lt;75),1,0)</f>
        <v>0</v>
      </c>
      <c r="Y33" s="267">
        <f t="shared" ref="Y33" si="194">IF(K33="",0,IF(K33&gt;74,1,0))</f>
        <v>0</v>
      </c>
    </row>
    <row r="34" spans="1:25" ht="18" customHeight="1" x14ac:dyDescent="0.2">
      <c r="A34" s="289"/>
      <c r="B34" s="55"/>
      <c r="C34" s="285"/>
      <c r="D34" s="291"/>
      <c r="E34" s="54"/>
      <c r="F34" s="286"/>
      <c r="G34" s="287"/>
      <c r="H34" s="287"/>
      <c r="I34" s="53"/>
      <c r="K34" s="273"/>
      <c r="L34" s="271"/>
      <c r="M34" s="271"/>
      <c r="N34" s="271"/>
      <c r="O34" s="271"/>
      <c r="P34" s="271"/>
      <c r="Q34" s="271"/>
      <c r="R34" s="271"/>
      <c r="S34" s="271"/>
      <c r="T34" s="271"/>
      <c r="U34" s="271"/>
      <c r="V34" s="271"/>
      <c r="W34" s="271"/>
      <c r="X34" s="271"/>
      <c r="Y34" s="272"/>
    </row>
    <row r="35" spans="1:25" ht="18" customHeight="1" x14ac:dyDescent="0.2">
      <c r="A35" s="288">
        <v>4</v>
      </c>
      <c r="B35" s="52"/>
      <c r="C35" s="284"/>
      <c r="D35" s="290"/>
      <c r="E35" s="51"/>
      <c r="F35" s="296"/>
      <c r="G35" s="297"/>
      <c r="H35" s="297"/>
      <c r="I35" s="50"/>
      <c r="K35" s="269" t="str">
        <f t="shared" ref="K35" si="195">IF(D35=0,"",$B$2-D35)</f>
        <v/>
      </c>
      <c r="L35" s="265">
        <f t="shared" ref="L35" si="196">IF((K35&gt;0)*AND(K35&lt;13),1,0)</f>
        <v>0</v>
      </c>
      <c r="M35" s="265">
        <f t="shared" ref="M35" si="197">IF((K35&gt;12)*AND(K35&lt;16),1,0)</f>
        <v>0</v>
      </c>
      <c r="N35" s="265">
        <f t="shared" ref="N35" si="198">IF((K35&gt;15)*AND(K35&lt;19),1,0)</f>
        <v>0</v>
      </c>
      <c r="O35" s="265">
        <f t="shared" ref="O35" si="199">IF((K35&gt;18)*AND(K35&lt;23),1,0)</f>
        <v>0</v>
      </c>
      <c r="P35" s="265">
        <f t="shared" ref="P35" si="200">IF((K35&gt;22)*AND(K35&lt;35),1,0)</f>
        <v>0</v>
      </c>
      <c r="Q35" s="265">
        <f t="shared" ref="Q35" si="201">IF((K35&gt;34)*AND(K35&lt;40),1,0)</f>
        <v>0</v>
      </c>
      <c r="R35" s="265">
        <f t="shared" ref="R35" si="202">IF((K35&gt;39)*AND(K35&lt;45),1,0)</f>
        <v>0</v>
      </c>
      <c r="S35" s="265">
        <f t="shared" ref="S35" si="203">IF((K35&gt;44)*AND(K35&lt;50),1,0)</f>
        <v>0</v>
      </c>
      <c r="T35" s="265">
        <f t="shared" ref="T35" si="204">IF((K35&gt;49)*AND(K35&lt;55),1,0)</f>
        <v>0</v>
      </c>
      <c r="U35" s="265">
        <f t="shared" ref="U35" si="205">IF((K35&gt;54)*AND(K35&lt;60),1,0)</f>
        <v>0</v>
      </c>
      <c r="V35" s="265">
        <f t="shared" ref="V35" si="206">IF((K35&gt;59)*AND(K35&lt;65),1,0)</f>
        <v>0</v>
      </c>
      <c r="W35" s="265">
        <f t="shared" ref="W35" si="207">IF((K35&gt;64)*AND(K35&lt;70),1,0)</f>
        <v>0</v>
      </c>
      <c r="X35" s="265">
        <f t="shared" ref="X35" si="208">IF((K35&gt;69)*AND(K35&lt;75),1,0)</f>
        <v>0</v>
      </c>
      <c r="Y35" s="267">
        <f t="shared" ref="Y35" si="209">IF(K35="",0,IF(K35&gt;74,1,0))</f>
        <v>0</v>
      </c>
    </row>
    <row r="36" spans="1:25" ht="18" customHeight="1" x14ac:dyDescent="0.2">
      <c r="A36" s="289"/>
      <c r="B36" s="55"/>
      <c r="C36" s="285"/>
      <c r="D36" s="291"/>
      <c r="E36" s="54"/>
      <c r="F36" s="286"/>
      <c r="G36" s="287"/>
      <c r="H36" s="287"/>
      <c r="I36" s="53"/>
      <c r="K36" s="273"/>
      <c r="L36" s="271"/>
      <c r="M36" s="271"/>
      <c r="N36" s="271"/>
      <c r="O36" s="271"/>
      <c r="P36" s="271"/>
      <c r="Q36" s="271"/>
      <c r="R36" s="271"/>
      <c r="S36" s="271"/>
      <c r="T36" s="271"/>
      <c r="U36" s="271"/>
      <c r="V36" s="271"/>
      <c r="W36" s="271"/>
      <c r="X36" s="271"/>
      <c r="Y36" s="272"/>
    </row>
    <row r="37" spans="1:25" ht="18" customHeight="1" x14ac:dyDescent="0.2">
      <c r="A37" s="288">
        <v>5</v>
      </c>
      <c r="B37" s="52"/>
      <c r="C37" s="284"/>
      <c r="D37" s="290"/>
      <c r="E37" s="51"/>
      <c r="F37" s="296"/>
      <c r="G37" s="297"/>
      <c r="H37" s="297"/>
      <c r="I37" s="50"/>
      <c r="K37" s="269" t="str">
        <f t="shared" ref="K37" si="210">IF(D37=0,"",$B$2-D37)</f>
        <v/>
      </c>
      <c r="L37" s="265">
        <f t="shared" ref="L37" si="211">IF((K37&gt;0)*AND(K37&lt;13),1,0)</f>
        <v>0</v>
      </c>
      <c r="M37" s="265">
        <f t="shared" ref="M37" si="212">IF((K37&gt;12)*AND(K37&lt;16),1,0)</f>
        <v>0</v>
      </c>
      <c r="N37" s="265">
        <f t="shared" ref="N37" si="213">IF((K37&gt;15)*AND(K37&lt;19),1,0)</f>
        <v>0</v>
      </c>
      <c r="O37" s="265">
        <f t="shared" ref="O37" si="214">IF((K37&gt;18)*AND(K37&lt;23),1,0)</f>
        <v>0</v>
      </c>
      <c r="P37" s="265">
        <f t="shared" ref="P37" si="215">IF((K37&gt;22)*AND(K37&lt;35),1,0)</f>
        <v>0</v>
      </c>
      <c r="Q37" s="265">
        <f t="shared" ref="Q37" si="216">IF((K37&gt;34)*AND(K37&lt;40),1,0)</f>
        <v>0</v>
      </c>
      <c r="R37" s="265">
        <f t="shared" ref="R37" si="217">IF((K37&gt;39)*AND(K37&lt;45),1,0)</f>
        <v>0</v>
      </c>
      <c r="S37" s="265">
        <f t="shared" ref="S37" si="218">IF((K37&gt;44)*AND(K37&lt;50),1,0)</f>
        <v>0</v>
      </c>
      <c r="T37" s="265">
        <f t="shared" ref="T37" si="219">IF((K37&gt;49)*AND(K37&lt;55),1,0)</f>
        <v>0</v>
      </c>
      <c r="U37" s="265">
        <f t="shared" ref="U37" si="220">IF((K37&gt;54)*AND(K37&lt;60),1,0)</f>
        <v>0</v>
      </c>
      <c r="V37" s="265">
        <f t="shared" ref="V37" si="221">IF((K37&gt;59)*AND(K37&lt;65),1,0)</f>
        <v>0</v>
      </c>
      <c r="W37" s="265">
        <f t="shared" ref="W37" si="222">IF((K37&gt;64)*AND(K37&lt;70),1,0)</f>
        <v>0</v>
      </c>
      <c r="X37" s="265">
        <f t="shared" ref="X37" si="223">IF((K37&gt;69)*AND(K37&lt;75),1,0)</f>
        <v>0</v>
      </c>
      <c r="Y37" s="267">
        <f t="shared" ref="Y37" si="224">IF(K37="",0,IF(K37&gt;74,1,0))</f>
        <v>0</v>
      </c>
    </row>
    <row r="38" spans="1:25" ht="18" customHeight="1" x14ac:dyDescent="0.2">
      <c r="A38" s="289"/>
      <c r="B38" s="55"/>
      <c r="C38" s="285"/>
      <c r="D38" s="291"/>
      <c r="E38" s="54"/>
      <c r="F38" s="286"/>
      <c r="G38" s="287"/>
      <c r="H38" s="287"/>
      <c r="I38" s="53"/>
      <c r="K38" s="273"/>
      <c r="L38" s="271"/>
      <c r="M38" s="271"/>
      <c r="N38" s="271"/>
      <c r="O38" s="271"/>
      <c r="P38" s="271"/>
      <c r="Q38" s="271"/>
      <c r="R38" s="271"/>
      <c r="S38" s="271"/>
      <c r="T38" s="271"/>
      <c r="U38" s="271"/>
      <c r="V38" s="271"/>
      <c r="W38" s="271"/>
      <c r="X38" s="271"/>
      <c r="Y38" s="272"/>
    </row>
    <row r="39" spans="1:25" ht="18" customHeight="1" x14ac:dyDescent="0.2">
      <c r="A39" s="288">
        <v>6</v>
      </c>
      <c r="B39" s="52"/>
      <c r="C39" s="284"/>
      <c r="D39" s="290"/>
      <c r="E39" s="51"/>
      <c r="F39" s="296"/>
      <c r="G39" s="297"/>
      <c r="H39" s="297"/>
      <c r="I39" s="50"/>
      <c r="K39" s="269" t="str">
        <f t="shared" ref="K39" si="225">IF(D39=0,"",$B$2-D39)</f>
        <v/>
      </c>
      <c r="L39" s="265">
        <f t="shared" ref="L39" si="226">IF((K39&gt;0)*AND(K39&lt;13),1,0)</f>
        <v>0</v>
      </c>
      <c r="M39" s="265">
        <f t="shared" ref="M39" si="227">IF((K39&gt;12)*AND(K39&lt;16),1,0)</f>
        <v>0</v>
      </c>
      <c r="N39" s="265">
        <f t="shared" ref="N39" si="228">IF((K39&gt;15)*AND(K39&lt;19),1,0)</f>
        <v>0</v>
      </c>
      <c r="O39" s="265">
        <f t="shared" ref="O39" si="229">IF((K39&gt;18)*AND(K39&lt;23),1,0)</f>
        <v>0</v>
      </c>
      <c r="P39" s="265">
        <f t="shared" ref="P39" si="230">IF((K39&gt;22)*AND(K39&lt;35),1,0)</f>
        <v>0</v>
      </c>
      <c r="Q39" s="265">
        <f t="shared" ref="Q39" si="231">IF((K39&gt;34)*AND(K39&lt;40),1,0)</f>
        <v>0</v>
      </c>
      <c r="R39" s="265">
        <f t="shared" ref="R39" si="232">IF((K39&gt;39)*AND(K39&lt;45),1,0)</f>
        <v>0</v>
      </c>
      <c r="S39" s="265">
        <f t="shared" ref="S39" si="233">IF((K39&gt;44)*AND(K39&lt;50),1,0)</f>
        <v>0</v>
      </c>
      <c r="T39" s="265">
        <f t="shared" ref="T39" si="234">IF((K39&gt;49)*AND(K39&lt;55),1,0)</f>
        <v>0</v>
      </c>
      <c r="U39" s="265">
        <f t="shared" ref="U39" si="235">IF((K39&gt;54)*AND(K39&lt;60),1,0)</f>
        <v>0</v>
      </c>
      <c r="V39" s="265">
        <f t="shared" ref="V39" si="236">IF((K39&gt;59)*AND(K39&lt;65),1,0)</f>
        <v>0</v>
      </c>
      <c r="W39" s="265">
        <f t="shared" ref="W39" si="237">IF((K39&gt;64)*AND(K39&lt;70),1,0)</f>
        <v>0</v>
      </c>
      <c r="X39" s="265">
        <f t="shared" ref="X39" si="238">IF((K39&gt;69)*AND(K39&lt;75),1,0)</f>
        <v>0</v>
      </c>
      <c r="Y39" s="267">
        <f t="shared" ref="Y39" si="239">IF(K39="",0,IF(K39&gt;74,1,0))</f>
        <v>0</v>
      </c>
    </row>
    <row r="40" spans="1:25" ht="18" customHeight="1" x14ac:dyDescent="0.2">
      <c r="A40" s="289"/>
      <c r="B40" s="55"/>
      <c r="C40" s="285"/>
      <c r="D40" s="291"/>
      <c r="E40" s="54"/>
      <c r="F40" s="286"/>
      <c r="G40" s="287"/>
      <c r="H40" s="287"/>
      <c r="I40" s="53"/>
      <c r="K40" s="273"/>
      <c r="L40" s="271"/>
      <c r="M40" s="271"/>
      <c r="N40" s="271"/>
      <c r="O40" s="271"/>
      <c r="P40" s="271"/>
      <c r="Q40" s="271"/>
      <c r="R40" s="271"/>
      <c r="S40" s="271"/>
      <c r="T40" s="271"/>
      <c r="U40" s="271"/>
      <c r="V40" s="271"/>
      <c r="W40" s="271"/>
      <c r="X40" s="271"/>
      <c r="Y40" s="272"/>
    </row>
    <row r="41" spans="1:25" ht="18" customHeight="1" x14ac:dyDescent="0.2">
      <c r="A41" s="288">
        <v>7</v>
      </c>
      <c r="B41" s="52"/>
      <c r="C41" s="284"/>
      <c r="D41" s="290"/>
      <c r="E41" s="51"/>
      <c r="F41" s="296"/>
      <c r="G41" s="297"/>
      <c r="H41" s="297"/>
      <c r="I41" s="50"/>
      <c r="K41" s="269" t="str">
        <f t="shared" ref="K41" si="240">IF(D41=0,"",$B$2-D41)</f>
        <v/>
      </c>
      <c r="L41" s="265">
        <f t="shared" ref="L41" si="241">IF((K41&gt;0)*AND(K41&lt;13),1,0)</f>
        <v>0</v>
      </c>
      <c r="M41" s="265">
        <f t="shared" ref="M41" si="242">IF((K41&gt;12)*AND(K41&lt;16),1,0)</f>
        <v>0</v>
      </c>
      <c r="N41" s="265">
        <f t="shared" ref="N41" si="243">IF((K41&gt;15)*AND(K41&lt;19),1,0)</f>
        <v>0</v>
      </c>
      <c r="O41" s="265">
        <f t="shared" ref="O41" si="244">IF((K41&gt;18)*AND(K41&lt;23),1,0)</f>
        <v>0</v>
      </c>
      <c r="P41" s="265">
        <f t="shared" ref="P41" si="245">IF((K41&gt;22)*AND(K41&lt;35),1,0)</f>
        <v>0</v>
      </c>
      <c r="Q41" s="265">
        <f t="shared" ref="Q41" si="246">IF((K41&gt;34)*AND(K41&lt;40),1,0)</f>
        <v>0</v>
      </c>
      <c r="R41" s="265">
        <f t="shared" ref="R41" si="247">IF((K41&gt;39)*AND(K41&lt;45),1,0)</f>
        <v>0</v>
      </c>
      <c r="S41" s="265">
        <f t="shared" ref="S41" si="248">IF((K41&gt;44)*AND(K41&lt;50),1,0)</f>
        <v>0</v>
      </c>
      <c r="T41" s="265">
        <f t="shared" ref="T41" si="249">IF((K41&gt;49)*AND(K41&lt;55),1,0)</f>
        <v>0</v>
      </c>
      <c r="U41" s="265">
        <f t="shared" ref="U41" si="250">IF((K41&gt;54)*AND(K41&lt;60),1,0)</f>
        <v>0</v>
      </c>
      <c r="V41" s="265">
        <f t="shared" ref="V41" si="251">IF((K41&gt;59)*AND(K41&lt;65),1,0)</f>
        <v>0</v>
      </c>
      <c r="W41" s="265">
        <f t="shared" ref="W41" si="252">IF((K41&gt;64)*AND(K41&lt;70),1,0)</f>
        <v>0</v>
      </c>
      <c r="X41" s="265">
        <f t="shared" ref="X41" si="253">IF((K41&gt;69)*AND(K41&lt;75),1,0)</f>
        <v>0</v>
      </c>
      <c r="Y41" s="267">
        <f t="shared" ref="Y41" si="254">IF(K41="",0,IF(K41&gt;74,1,0))</f>
        <v>0</v>
      </c>
    </row>
    <row r="42" spans="1:25" ht="18" customHeight="1" x14ac:dyDescent="0.2">
      <c r="A42" s="289"/>
      <c r="B42" s="55"/>
      <c r="C42" s="285"/>
      <c r="D42" s="291"/>
      <c r="E42" s="54"/>
      <c r="F42" s="286"/>
      <c r="G42" s="287"/>
      <c r="H42" s="287"/>
      <c r="I42" s="53"/>
      <c r="K42" s="273"/>
      <c r="L42" s="271"/>
      <c r="M42" s="271"/>
      <c r="N42" s="271"/>
      <c r="O42" s="271"/>
      <c r="P42" s="271"/>
      <c r="Q42" s="271"/>
      <c r="R42" s="271"/>
      <c r="S42" s="271"/>
      <c r="T42" s="271"/>
      <c r="U42" s="271"/>
      <c r="V42" s="271"/>
      <c r="W42" s="271"/>
      <c r="X42" s="271"/>
      <c r="Y42" s="272"/>
    </row>
    <row r="43" spans="1:25" ht="18" customHeight="1" x14ac:dyDescent="0.2">
      <c r="A43" s="288">
        <v>8</v>
      </c>
      <c r="B43" s="52"/>
      <c r="C43" s="284"/>
      <c r="D43" s="290"/>
      <c r="E43" s="51"/>
      <c r="F43" s="296"/>
      <c r="G43" s="297"/>
      <c r="H43" s="297"/>
      <c r="I43" s="50"/>
      <c r="K43" s="269" t="str">
        <f t="shared" ref="K43" si="255">IF(D43=0,"",$B$2-D43)</f>
        <v/>
      </c>
      <c r="L43" s="265">
        <f t="shared" ref="L43" si="256">IF((K43&gt;0)*AND(K43&lt;13),1,0)</f>
        <v>0</v>
      </c>
      <c r="M43" s="265">
        <f t="shared" ref="M43" si="257">IF((K43&gt;12)*AND(K43&lt;16),1,0)</f>
        <v>0</v>
      </c>
      <c r="N43" s="265">
        <f t="shared" ref="N43" si="258">IF((K43&gt;15)*AND(K43&lt;19),1,0)</f>
        <v>0</v>
      </c>
      <c r="O43" s="265">
        <f t="shared" ref="O43" si="259">IF((K43&gt;18)*AND(K43&lt;23),1,0)</f>
        <v>0</v>
      </c>
      <c r="P43" s="265">
        <f t="shared" ref="P43" si="260">IF((K43&gt;22)*AND(K43&lt;35),1,0)</f>
        <v>0</v>
      </c>
      <c r="Q43" s="265">
        <f t="shared" ref="Q43" si="261">IF((K43&gt;34)*AND(K43&lt;40),1,0)</f>
        <v>0</v>
      </c>
      <c r="R43" s="265">
        <f t="shared" ref="R43" si="262">IF((K43&gt;39)*AND(K43&lt;45),1,0)</f>
        <v>0</v>
      </c>
      <c r="S43" s="265">
        <f t="shared" ref="S43" si="263">IF((K43&gt;44)*AND(K43&lt;50),1,0)</f>
        <v>0</v>
      </c>
      <c r="T43" s="265">
        <f t="shared" ref="T43" si="264">IF((K43&gt;49)*AND(K43&lt;55),1,0)</f>
        <v>0</v>
      </c>
      <c r="U43" s="265">
        <f t="shared" ref="U43" si="265">IF((K43&gt;54)*AND(K43&lt;60),1,0)</f>
        <v>0</v>
      </c>
      <c r="V43" s="265">
        <f t="shared" ref="V43" si="266">IF((K43&gt;59)*AND(K43&lt;65),1,0)</f>
        <v>0</v>
      </c>
      <c r="W43" s="265">
        <f t="shared" ref="W43" si="267">IF((K43&gt;64)*AND(K43&lt;70),1,0)</f>
        <v>0</v>
      </c>
      <c r="X43" s="265">
        <f t="shared" ref="X43" si="268">IF((K43&gt;69)*AND(K43&lt;75),1,0)</f>
        <v>0</v>
      </c>
      <c r="Y43" s="267">
        <f t="shared" ref="Y43" si="269">IF(K43="",0,IF(K43&gt;74,1,0))</f>
        <v>0</v>
      </c>
    </row>
    <row r="44" spans="1:25" ht="18" customHeight="1" x14ac:dyDescent="0.2">
      <c r="A44" s="289"/>
      <c r="B44" s="55"/>
      <c r="C44" s="285"/>
      <c r="D44" s="291"/>
      <c r="E44" s="54"/>
      <c r="F44" s="286"/>
      <c r="G44" s="287"/>
      <c r="H44" s="287"/>
      <c r="I44" s="53"/>
      <c r="K44" s="273"/>
      <c r="L44" s="271"/>
      <c r="M44" s="271"/>
      <c r="N44" s="271"/>
      <c r="O44" s="271"/>
      <c r="P44" s="271"/>
      <c r="Q44" s="271"/>
      <c r="R44" s="271"/>
      <c r="S44" s="271"/>
      <c r="T44" s="271"/>
      <c r="U44" s="271"/>
      <c r="V44" s="271"/>
      <c r="W44" s="271"/>
      <c r="X44" s="271"/>
      <c r="Y44" s="272"/>
    </row>
    <row r="45" spans="1:25" ht="18" customHeight="1" x14ac:dyDescent="0.2">
      <c r="A45" s="288">
        <v>9</v>
      </c>
      <c r="B45" s="52"/>
      <c r="C45" s="284"/>
      <c r="D45" s="290"/>
      <c r="E45" s="51"/>
      <c r="F45" s="296"/>
      <c r="G45" s="297"/>
      <c r="H45" s="297"/>
      <c r="I45" s="50"/>
      <c r="K45" s="269" t="str">
        <f t="shared" ref="K45" si="270">IF(D45=0,"",$B$2-D45)</f>
        <v/>
      </c>
      <c r="L45" s="265">
        <f t="shared" ref="L45" si="271">IF((K45&gt;0)*AND(K45&lt;13),1,0)</f>
        <v>0</v>
      </c>
      <c r="M45" s="265">
        <f t="shared" ref="M45" si="272">IF((K45&gt;12)*AND(K45&lt;16),1,0)</f>
        <v>0</v>
      </c>
      <c r="N45" s="265">
        <f t="shared" ref="N45" si="273">IF((K45&gt;15)*AND(K45&lt;19),1,0)</f>
        <v>0</v>
      </c>
      <c r="O45" s="265">
        <f t="shared" ref="O45" si="274">IF((K45&gt;18)*AND(K45&lt;23),1,0)</f>
        <v>0</v>
      </c>
      <c r="P45" s="265">
        <f t="shared" ref="P45" si="275">IF((K45&gt;22)*AND(K45&lt;35),1,0)</f>
        <v>0</v>
      </c>
      <c r="Q45" s="265">
        <f t="shared" ref="Q45" si="276">IF((K45&gt;34)*AND(K45&lt;40),1,0)</f>
        <v>0</v>
      </c>
      <c r="R45" s="265">
        <f t="shared" ref="R45" si="277">IF((K45&gt;39)*AND(K45&lt;45),1,0)</f>
        <v>0</v>
      </c>
      <c r="S45" s="265">
        <f t="shared" ref="S45" si="278">IF((K45&gt;44)*AND(K45&lt;50),1,0)</f>
        <v>0</v>
      </c>
      <c r="T45" s="265">
        <f t="shared" ref="T45" si="279">IF((K45&gt;49)*AND(K45&lt;55),1,0)</f>
        <v>0</v>
      </c>
      <c r="U45" s="265">
        <f t="shared" ref="U45" si="280">IF((K45&gt;54)*AND(K45&lt;60),1,0)</f>
        <v>0</v>
      </c>
      <c r="V45" s="265">
        <f t="shared" ref="V45" si="281">IF((K45&gt;59)*AND(K45&lt;65),1,0)</f>
        <v>0</v>
      </c>
      <c r="W45" s="265">
        <f t="shared" ref="W45" si="282">IF((K45&gt;64)*AND(K45&lt;70),1,0)</f>
        <v>0</v>
      </c>
      <c r="X45" s="265">
        <f t="shared" ref="X45" si="283">IF((K45&gt;69)*AND(K45&lt;75),1,0)</f>
        <v>0</v>
      </c>
      <c r="Y45" s="267">
        <f t="shared" ref="Y45" si="284">IF(K45="",0,IF(K45&gt;74,1,0))</f>
        <v>0</v>
      </c>
    </row>
    <row r="46" spans="1:25" ht="18" customHeight="1" x14ac:dyDescent="0.2">
      <c r="A46" s="289"/>
      <c r="B46" s="55"/>
      <c r="C46" s="285"/>
      <c r="D46" s="291"/>
      <c r="E46" s="54"/>
      <c r="F46" s="286"/>
      <c r="G46" s="287"/>
      <c r="H46" s="287"/>
      <c r="I46" s="53"/>
      <c r="K46" s="273"/>
      <c r="L46" s="271"/>
      <c r="M46" s="271"/>
      <c r="N46" s="271"/>
      <c r="O46" s="271"/>
      <c r="P46" s="271"/>
      <c r="Q46" s="271"/>
      <c r="R46" s="271"/>
      <c r="S46" s="271"/>
      <c r="T46" s="271"/>
      <c r="U46" s="271"/>
      <c r="V46" s="271"/>
      <c r="W46" s="271"/>
      <c r="X46" s="271"/>
      <c r="Y46" s="272"/>
    </row>
    <row r="47" spans="1:25" ht="18" customHeight="1" x14ac:dyDescent="0.2">
      <c r="A47" s="288">
        <v>0</v>
      </c>
      <c r="B47" s="52"/>
      <c r="C47" s="284"/>
      <c r="D47" s="290"/>
      <c r="E47" s="51"/>
      <c r="F47" s="296"/>
      <c r="G47" s="297"/>
      <c r="H47" s="297"/>
      <c r="I47" s="50"/>
      <c r="K47" s="269" t="str">
        <f t="shared" ref="K47" si="285">IF(D47=0,"",$B$2-D47)</f>
        <v/>
      </c>
      <c r="L47" s="265">
        <f t="shared" ref="L47" si="286">IF((K47&gt;0)*AND(K47&lt;13),1,0)</f>
        <v>0</v>
      </c>
      <c r="M47" s="265">
        <f t="shared" ref="M47" si="287">IF((K47&gt;12)*AND(K47&lt;16),1,0)</f>
        <v>0</v>
      </c>
      <c r="N47" s="265">
        <f t="shared" ref="N47" si="288">IF((K47&gt;15)*AND(K47&lt;19),1,0)</f>
        <v>0</v>
      </c>
      <c r="O47" s="265">
        <f t="shared" ref="O47" si="289">IF((K47&gt;18)*AND(K47&lt;23),1,0)</f>
        <v>0</v>
      </c>
      <c r="P47" s="265">
        <f t="shared" ref="P47" si="290">IF((K47&gt;22)*AND(K47&lt;35),1,0)</f>
        <v>0</v>
      </c>
      <c r="Q47" s="265">
        <f t="shared" ref="Q47" si="291">IF((K47&gt;34)*AND(K47&lt;40),1,0)</f>
        <v>0</v>
      </c>
      <c r="R47" s="265">
        <f t="shared" ref="R47" si="292">IF((K47&gt;39)*AND(K47&lt;45),1,0)</f>
        <v>0</v>
      </c>
      <c r="S47" s="265">
        <f t="shared" ref="S47" si="293">IF((K47&gt;44)*AND(K47&lt;50),1,0)</f>
        <v>0</v>
      </c>
      <c r="T47" s="265">
        <f t="shared" ref="T47" si="294">IF((K47&gt;49)*AND(K47&lt;55),1,0)</f>
        <v>0</v>
      </c>
      <c r="U47" s="265">
        <f t="shared" ref="U47" si="295">IF((K47&gt;54)*AND(K47&lt;60),1,0)</f>
        <v>0</v>
      </c>
      <c r="V47" s="265">
        <f t="shared" ref="V47" si="296">IF((K47&gt;59)*AND(K47&lt;65),1,0)</f>
        <v>0</v>
      </c>
      <c r="W47" s="265">
        <f t="shared" ref="W47" si="297">IF((K47&gt;64)*AND(K47&lt;70),1,0)</f>
        <v>0</v>
      </c>
      <c r="X47" s="265">
        <f t="shared" ref="X47" si="298">IF((K47&gt;69)*AND(K47&lt;75),1,0)</f>
        <v>0</v>
      </c>
      <c r="Y47" s="267">
        <f t="shared" ref="Y47" si="299">IF(K47="",0,IF(K47&gt;74,1,0))</f>
        <v>0</v>
      </c>
    </row>
    <row r="48" spans="1:25" ht="18" customHeight="1" thickBot="1" x14ac:dyDescent="0.25">
      <c r="A48" s="292"/>
      <c r="B48" s="49"/>
      <c r="C48" s="293"/>
      <c r="D48" s="294"/>
      <c r="E48" s="48"/>
      <c r="F48" s="322"/>
      <c r="G48" s="323"/>
      <c r="H48" s="323"/>
      <c r="I48" s="47"/>
      <c r="K48" s="270"/>
      <c r="L48" s="266"/>
      <c r="M48" s="266"/>
      <c r="N48" s="266"/>
      <c r="O48" s="266"/>
      <c r="P48" s="266"/>
      <c r="Q48" s="266"/>
      <c r="R48" s="266"/>
      <c r="S48" s="266"/>
      <c r="T48" s="266"/>
      <c r="U48" s="266"/>
      <c r="V48" s="266"/>
      <c r="W48" s="266"/>
      <c r="X48" s="266"/>
      <c r="Y48" s="268"/>
    </row>
    <row r="49" spans="1:26" ht="18" hidden="1" customHeight="1" thickBot="1" x14ac:dyDescent="0.25">
      <c r="A49" s="46"/>
      <c r="B49" s="45"/>
      <c r="C49" s="44"/>
      <c r="D49" s="43" t="s">
        <v>295</v>
      </c>
      <c r="E49" s="43"/>
      <c r="F49" s="40"/>
      <c r="G49" s="40"/>
      <c r="H49" s="40"/>
      <c r="I49" s="39"/>
      <c r="K49" s="188"/>
      <c r="L49" s="42">
        <f t="shared" ref="L49:Y49" si="300">SUM(L9:L48)</f>
        <v>0</v>
      </c>
      <c r="M49" s="42">
        <f t="shared" si="300"/>
        <v>0</v>
      </c>
      <c r="N49" s="42">
        <f t="shared" si="300"/>
        <v>0</v>
      </c>
      <c r="O49" s="42">
        <f t="shared" si="300"/>
        <v>0</v>
      </c>
      <c r="P49" s="42">
        <f t="shared" si="300"/>
        <v>0</v>
      </c>
      <c r="Q49" s="42">
        <f t="shared" si="300"/>
        <v>0</v>
      </c>
      <c r="R49" s="42">
        <f t="shared" si="300"/>
        <v>0</v>
      </c>
      <c r="S49" s="42">
        <f t="shared" si="300"/>
        <v>0</v>
      </c>
      <c r="T49" s="42">
        <f t="shared" si="300"/>
        <v>0</v>
      </c>
      <c r="U49" s="42">
        <f t="shared" si="300"/>
        <v>0</v>
      </c>
      <c r="V49" s="42">
        <f t="shared" si="300"/>
        <v>0</v>
      </c>
      <c r="W49" s="42">
        <f t="shared" si="300"/>
        <v>0</v>
      </c>
      <c r="X49" s="42">
        <f t="shared" si="300"/>
        <v>0</v>
      </c>
      <c r="Y49" s="41">
        <f t="shared" si="300"/>
        <v>0</v>
      </c>
    </row>
    <row r="50" spans="1:26" ht="25.2" customHeight="1" thickBot="1" x14ac:dyDescent="0.25">
      <c r="K50" s="190">
        <f>SUM(L50:Y50)</f>
        <v>0</v>
      </c>
      <c r="L50" s="191">
        <f>SUM(L9:L48)</f>
        <v>0</v>
      </c>
      <c r="M50" s="191">
        <f t="shared" ref="M50:Y50" si="301">SUM(M9:M48)</f>
        <v>0</v>
      </c>
      <c r="N50" s="191">
        <f t="shared" si="301"/>
        <v>0</v>
      </c>
      <c r="O50" s="191">
        <f t="shared" si="301"/>
        <v>0</v>
      </c>
      <c r="P50" s="191">
        <f t="shared" si="301"/>
        <v>0</v>
      </c>
      <c r="Q50" s="191">
        <f t="shared" si="301"/>
        <v>0</v>
      </c>
      <c r="R50" s="191">
        <f t="shared" si="301"/>
        <v>0</v>
      </c>
      <c r="S50" s="191">
        <f t="shared" si="301"/>
        <v>0</v>
      </c>
      <c r="T50" s="191">
        <f t="shared" si="301"/>
        <v>0</v>
      </c>
      <c r="U50" s="191">
        <f t="shared" si="301"/>
        <v>0</v>
      </c>
      <c r="V50" s="191">
        <f t="shared" si="301"/>
        <v>0</v>
      </c>
      <c r="W50" s="191">
        <f t="shared" si="301"/>
        <v>0</v>
      </c>
      <c r="X50" s="191">
        <f t="shared" si="301"/>
        <v>0</v>
      </c>
      <c r="Y50" s="192">
        <f t="shared" si="301"/>
        <v>0</v>
      </c>
      <c r="Z50" s="189"/>
    </row>
    <row r="51" spans="1:26" ht="16.5" customHeight="1" x14ac:dyDescent="0.2">
      <c r="A51" s="38" t="s">
        <v>294</v>
      </c>
      <c r="B51" s="36" t="s">
        <v>293</v>
      </c>
      <c r="C51" s="34"/>
      <c r="D51" s="34"/>
      <c r="E51" s="34"/>
      <c r="F51" s="34"/>
      <c r="G51" s="34"/>
      <c r="H51" s="34"/>
      <c r="I51" s="34"/>
      <c r="K51" s="34"/>
      <c r="L51" s="34"/>
      <c r="M51" s="34"/>
      <c r="N51" s="34"/>
      <c r="O51" s="34"/>
      <c r="P51" s="34"/>
      <c r="Q51" s="34"/>
      <c r="R51" s="34"/>
      <c r="S51" s="34"/>
      <c r="T51" s="34"/>
      <c r="U51" s="34"/>
      <c r="V51" s="34"/>
      <c r="W51" s="34"/>
      <c r="X51" s="34"/>
      <c r="Y51" s="34"/>
    </row>
    <row r="52" spans="1:26" ht="16.5" customHeight="1" x14ac:dyDescent="0.2">
      <c r="A52" s="37"/>
      <c r="B52" s="36" t="s">
        <v>292</v>
      </c>
      <c r="C52" s="34"/>
      <c r="D52" s="34"/>
      <c r="E52" s="34"/>
      <c r="F52" s="34"/>
      <c r="G52" s="34"/>
      <c r="H52" s="34"/>
      <c r="I52" s="34"/>
    </row>
    <row r="53" spans="1:26" ht="16.5" customHeight="1" x14ac:dyDescent="0.2">
      <c r="A53" s="37"/>
      <c r="B53" s="281" t="s">
        <v>291</v>
      </c>
      <c r="C53" s="281"/>
      <c r="D53" s="281"/>
      <c r="E53" s="281"/>
      <c r="F53" s="281"/>
      <c r="G53" s="281"/>
      <c r="H53" s="281"/>
      <c r="I53" s="281"/>
      <c r="K53" s="34"/>
      <c r="L53" s="34"/>
      <c r="M53" s="34"/>
      <c r="N53" s="34"/>
      <c r="O53" s="34"/>
      <c r="P53" s="34"/>
      <c r="Q53" s="34"/>
      <c r="R53" s="34"/>
      <c r="S53" s="34"/>
      <c r="T53" s="34"/>
      <c r="U53" s="34"/>
      <c r="V53" s="34"/>
      <c r="W53" s="34"/>
      <c r="X53" s="34"/>
      <c r="Y53" s="34"/>
    </row>
    <row r="54" spans="1:26" ht="16.5" customHeight="1" x14ac:dyDescent="0.2">
      <c r="A54" s="37"/>
      <c r="B54" s="36" t="s">
        <v>290</v>
      </c>
      <c r="C54" s="34"/>
      <c r="D54" s="34"/>
      <c r="E54" s="34"/>
      <c r="F54" s="34"/>
      <c r="G54" s="35"/>
      <c r="H54" s="34"/>
      <c r="I54" s="34"/>
    </row>
  </sheetData>
  <mergeCells count="445">
    <mergeCell ref="A1:B1"/>
    <mergeCell ref="C1:D1"/>
    <mergeCell ref="H1:I1"/>
    <mergeCell ref="K1:M1"/>
    <mergeCell ref="N1:O1"/>
    <mergeCell ref="R1:S1"/>
    <mergeCell ref="T1:U1"/>
    <mergeCell ref="V1:Y1"/>
    <mergeCell ref="C2:D2"/>
    <mergeCell ref="H2:I2"/>
    <mergeCell ref="K2:M2"/>
    <mergeCell ref="N2:O2"/>
    <mergeCell ref="R2:S2"/>
    <mergeCell ref="T2:U2"/>
    <mergeCell ref="V2:Y2"/>
    <mergeCell ref="D7:D8"/>
    <mergeCell ref="E7:E8"/>
    <mergeCell ref="F7:H7"/>
    <mergeCell ref="K7:K8"/>
    <mergeCell ref="A3:C3"/>
    <mergeCell ref="F3:I3"/>
    <mergeCell ref="K3:N3"/>
    <mergeCell ref="A5:A6"/>
    <mergeCell ref="B5:B6"/>
    <mergeCell ref="D5:E5"/>
    <mergeCell ref="G5:H5"/>
    <mergeCell ref="G6:H6"/>
    <mergeCell ref="X7:X8"/>
    <mergeCell ref="Y7:Y8"/>
    <mergeCell ref="F8:H8"/>
    <mergeCell ref="A9:A10"/>
    <mergeCell ref="C9:C10"/>
    <mergeCell ref="D9:D10"/>
    <mergeCell ref="F9:H9"/>
    <mergeCell ref="K9:K10"/>
    <mergeCell ref="L9:L10"/>
    <mergeCell ref="M9:M10"/>
    <mergeCell ref="R7:R8"/>
    <mergeCell ref="S7:S8"/>
    <mergeCell ref="T7:T8"/>
    <mergeCell ref="U7:U8"/>
    <mergeCell ref="V7:V8"/>
    <mergeCell ref="W7:W8"/>
    <mergeCell ref="L7:L8"/>
    <mergeCell ref="M7:M8"/>
    <mergeCell ref="N7:N8"/>
    <mergeCell ref="O7:O8"/>
    <mergeCell ref="P7:P8"/>
    <mergeCell ref="Q7:Q8"/>
    <mergeCell ref="A7:A8"/>
    <mergeCell ref="C7:C8"/>
    <mergeCell ref="W9:W10"/>
    <mergeCell ref="X9:X10"/>
    <mergeCell ref="Y9:Y10"/>
    <mergeCell ref="N9:N10"/>
    <mergeCell ref="O9:O10"/>
    <mergeCell ref="P9:P10"/>
    <mergeCell ref="Q9:Q10"/>
    <mergeCell ref="R9:R10"/>
    <mergeCell ref="S9:S10"/>
    <mergeCell ref="F10:H10"/>
    <mergeCell ref="A11:A12"/>
    <mergeCell ref="C11:C12"/>
    <mergeCell ref="D11:D12"/>
    <mergeCell ref="F11:H11"/>
    <mergeCell ref="K11:K12"/>
    <mergeCell ref="T9:T10"/>
    <mergeCell ref="U9:U10"/>
    <mergeCell ref="V9:V10"/>
    <mergeCell ref="X11:X12"/>
    <mergeCell ref="Y11:Y12"/>
    <mergeCell ref="F12:H12"/>
    <mergeCell ref="A13:A14"/>
    <mergeCell ref="C13:C14"/>
    <mergeCell ref="D13:D14"/>
    <mergeCell ref="F13:H13"/>
    <mergeCell ref="K13:K14"/>
    <mergeCell ref="L13:L14"/>
    <mergeCell ref="M13:M14"/>
    <mergeCell ref="R11:R12"/>
    <mergeCell ref="S11:S12"/>
    <mergeCell ref="T11:T12"/>
    <mergeCell ref="U11:U12"/>
    <mergeCell ref="V11:V12"/>
    <mergeCell ref="W11:W12"/>
    <mergeCell ref="L11:L12"/>
    <mergeCell ref="M11:M12"/>
    <mergeCell ref="N11:N12"/>
    <mergeCell ref="O11:O12"/>
    <mergeCell ref="P11:P12"/>
    <mergeCell ref="Q11:Q12"/>
    <mergeCell ref="W13:W14"/>
    <mergeCell ref="X13:X14"/>
    <mergeCell ref="Y13:Y14"/>
    <mergeCell ref="N13:N14"/>
    <mergeCell ref="O13:O14"/>
    <mergeCell ref="P13:P14"/>
    <mergeCell ref="Q13:Q14"/>
    <mergeCell ref="R13:R14"/>
    <mergeCell ref="S13:S14"/>
    <mergeCell ref="F14:H14"/>
    <mergeCell ref="A15:A16"/>
    <mergeCell ref="C15:C16"/>
    <mergeCell ref="D15:D16"/>
    <mergeCell ref="F15:H15"/>
    <mergeCell ref="K15:K16"/>
    <mergeCell ref="T13:T14"/>
    <mergeCell ref="U13:U14"/>
    <mergeCell ref="V13:V14"/>
    <mergeCell ref="X15:X16"/>
    <mergeCell ref="Y15:Y16"/>
    <mergeCell ref="F16:H16"/>
    <mergeCell ref="T15:T16"/>
    <mergeCell ref="U15:U16"/>
    <mergeCell ref="V15:V16"/>
    <mergeCell ref="W15:W16"/>
    <mergeCell ref="R15:R16"/>
    <mergeCell ref="S15:S16"/>
    <mergeCell ref="L15:L16"/>
    <mergeCell ref="M15:M16"/>
    <mergeCell ref="N15:N16"/>
    <mergeCell ref="O15:O16"/>
    <mergeCell ref="P15:P16"/>
    <mergeCell ref="Q15:Q16"/>
    <mergeCell ref="F18:H18"/>
    <mergeCell ref="Y17:Y18"/>
    <mergeCell ref="N17:N18"/>
    <mergeCell ref="O17:O18"/>
    <mergeCell ref="P17:P18"/>
    <mergeCell ref="Q17:Q18"/>
    <mergeCell ref="R17:R18"/>
    <mergeCell ref="S17:S18"/>
    <mergeCell ref="A17:A18"/>
    <mergeCell ref="C17:C18"/>
    <mergeCell ref="D17:D18"/>
    <mergeCell ref="F17:H17"/>
    <mergeCell ref="K17:K18"/>
    <mergeCell ref="L17:L18"/>
    <mergeCell ref="M17:M18"/>
    <mergeCell ref="A19:A20"/>
    <mergeCell ref="C19:C20"/>
    <mergeCell ref="D19:D20"/>
    <mergeCell ref="F19:H19"/>
    <mergeCell ref="K19:K20"/>
    <mergeCell ref="T17:T18"/>
    <mergeCell ref="U17:U18"/>
    <mergeCell ref="V17:V18"/>
    <mergeCell ref="X19:X20"/>
    <mergeCell ref="W17:W18"/>
    <mergeCell ref="X17:X18"/>
    <mergeCell ref="Y19:Y20"/>
    <mergeCell ref="F20:H20"/>
    <mergeCell ref="A21:A22"/>
    <mergeCell ref="C21:C22"/>
    <mergeCell ref="D21:D22"/>
    <mergeCell ref="F21:H21"/>
    <mergeCell ref="K21:K22"/>
    <mergeCell ref="L21:L22"/>
    <mergeCell ref="M21:M22"/>
    <mergeCell ref="R19:R20"/>
    <mergeCell ref="S19:S20"/>
    <mergeCell ref="T19:T20"/>
    <mergeCell ref="U19:U20"/>
    <mergeCell ref="V19:V20"/>
    <mergeCell ref="W19:W20"/>
    <mergeCell ref="L19:L20"/>
    <mergeCell ref="M19:M20"/>
    <mergeCell ref="N19:N20"/>
    <mergeCell ref="O19:O20"/>
    <mergeCell ref="P19:P20"/>
    <mergeCell ref="Q19:Q20"/>
    <mergeCell ref="W21:W22"/>
    <mergeCell ref="X21:X22"/>
    <mergeCell ref="Y21:Y22"/>
    <mergeCell ref="N21:N22"/>
    <mergeCell ref="O21:O22"/>
    <mergeCell ref="P21:P22"/>
    <mergeCell ref="Q21:Q22"/>
    <mergeCell ref="R21:R22"/>
    <mergeCell ref="S21:S22"/>
    <mergeCell ref="F22:H22"/>
    <mergeCell ref="A23:A24"/>
    <mergeCell ref="C23:C24"/>
    <mergeCell ref="D23:D24"/>
    <mergeCell ref="F23:H23"/>
    <mergeCell ref="K23:K24"/>
    <mergeCell ref="Q23:Q24"/>
    <mergeCell ref="T21:T22"/>
    <mergeCell ref="U21:U22"/>
    <mergeCell ref="V21:V22"/>
    <mergeCell ref="X23:X24"/>
    <mergeCell ref="Y23:Y24"/>
    <mergeCell ref="F24:H24"/>
    <mergeCell ref="A25:A26"/>
    <mergeCell ref="C25:C26"/>
    <mergeCell ref="D25:D26"/>
    <mergeCell ref="F25:H25"/>
    <mergeCell ref="K25:K26"/>
    <mergeCell ref="L25:L26"/>
    <mergeCell ref="M25:M26"/>
    <mergeCell ref="R23:R24"/>
    <mergeCell ref="S23:S24"/>
    <mergeCell ref="T23:T24"/>
    <mergeCell ref="U23:U24"/>
    <mergeCell ref="V23:V24"/>
    <mergeCell ref="W23:W24"/>
    <mergeCell ref="L23:L24"/>
    <mergeCell ref="M23:M24"/>
    <mergeCell ref="N23:N24"/>
    <mergeCell ref="O23:O24"/>
    <mergeCell ref="P23:P24"/>
    <mergeCell ref="W25:W26"/>
    <mergeCell ref="X25:X26"/>
    <mergeCell ref="Y25:Y26"/>
    <mergeCell ref="N25:N26"/>
    <mergeCell ref="O25:O26"/>
    <mergeCell ref="P25:P26"/>
    <mergeCell ref="Q25:Q26"/>
    <mergeCell ref="R25:R26"/>
    <mergeCell ref="S25:S26"/>
    <mergeCell ref="F26:H26"/>
    <mergeCell ref="A27:A28"/>
    <mergeCell ref="C27:C28"/>
    <mergeCell ref="D27:D28"/>
    <mergeCell ref="F27:H27"/>
    <mergeCell ref="K27:K28"/>
    <mergeCell ref="T25:T26"/>
    <mergeCell ref="U25:U26"/>
    <mergeCell ref="V25:V26"/>
    <mergeCell ref="X27:X28"/>
    <mergeCell ref="Y27:Y28"/>
    <mergeCell ref="F28:H28"/>
    <mergeCell ref="A29:A30"/>
    <mergeCell ref="C29:C30"/>
    <mergeCell ref="D29:D30"/>
    <mergeCell ref="F29:H29"/>
    <mergeCell ref="K29:K30"/>
    <mergeCell ref="L29:L30"/>
    <mergeCell ref="M29:M30"/>
    <mergeCell ref="R27:R28"/>
    <mergeCell ref="S27:S28"/>
    <mergeCell ref="T27:T28"/>
    <mergeCell ref="U27:U28"/>
    <mergeCell ref="V27:V28"/>
    <mergeCell ref="W27:W28"/>
    <mergeCell ref="L27:L28"/>
    <mergeCell ref="M27:M28"/>
    <mergeCell ref="N27:N28"/>
    <mergeCell ref="O27:O28"/>
    <mergeCell ref="P27:P28"/>
    <mergeCell ref="Q27:Q28"/>
    <mergeCell ref="W29:W30"/>
    <mergeCell ref="X29:X30"/>
    <mergeCell ref="Y29:Y30"/>
    <mergeCell ref="N29:N30"/>
    <mergeCell ref="O29:O30"/>
    <mergeCell ref="P29:P30"/>
    <mergeCell ref="Q29:Q30"/>
    <mergeCell ref="R29:R30"/>
    <mergeCell ref="S29:S30"/>
    <mergeCell ref="F30:H30"/>
    <mergeCell ref="A31:A32"/>
    <mergeCell ref="C31:C32"/>
    <mergeCell ref="D31:D32"/>
    <mergeCell ref="F31:H31"/>
    <mergeCell ref="K31:K32"/>
    <mergeCell ref="T29:T30"/>
    <mergeCell ref="U29:U30"/>
    <mergeCell ref="V29:V30"/>
    <mergeCell ref="X31:X32"/>
    <mergeCell ref="Y31:Y32"/>
    <mergeCell ref="F32:H32"/>
    <mergeCell ref="T31:T32"/>
    <mergeCell ref="U31:U32"/>
    <mergeCell ref="V31:V32"/>
    <mergeCell ref="W31:W32"/>
    <mergeCell ref="R31:R32"/>
    <mergeCell ref="S31:S32"/>
    <mergeCell ref="L31:L32"/>
    <mergeCell ref="M31:M32"/>
    <mergeCell ref="N31:N32"/>
    <mergeCell ref="O31:O32"/>
    <mergeCell ref="P31:P32"/>
    <mergeCell ref="Q31:Q32"/>
    <mergeCell ref="F34:H34"/>
    <mergeCell ref="Y33:Y34"/>
    <mergeCell ref="N33:N34"/>
    <mergeCell ref="O33:O34"/>
    <mergeCell ref="P33:P34"/>
    <mergeCell ref="Q33:Q34"/>
    <mergeCell ref="R33:R34"/>
    <mergeCell ref="S33:S34"/>
    <mergeCell ref="A33:A34"/>
    <mergeCell ref="C33:C34"/>
    <mergeCell ref="D33:D34"/>
    <mergeCell ref="F33:H33"/>
    <mergeCell ref="K33:K34"/>
    <mergeCell ref="L33:L34"/>
    <mergeCell ref="M33:M34"/>
    <mergeCell ref="A35:A36"/>
    <mergeCell ref="C35:C36"/>
    <mergeCell ref="D35:D36"/>
    <mergeCell ref="F35:H35"/>
    <mergeCell ref="K35:K36"/>
    <mergeCell ref="T33:T34"/>
    <mergeCell ref="U33:U34"/>
    <mergeCell ref="V33:V34"/>
    <mergeCell ref="X35:X36"/>
    <mergeCell ref="W33:W34"/>
    <mergeCell ref="X33:X34"/>
    <mergeCell ref="Y35:Y36"/>
    <mergeCell ref="F36:H36"/>
    <mergeCell ref="A37:A38"/>
    <mergeCell ref="C37:C38"/>
    <mergeCell ref="D37:D38"/>
    <mergeCell ref="F37:H37"/>
    <mergeCell ref="K37:K38"/>
    <mergeCell ref="L37:L38"/>
    <mergeCell ref="M37:M38"/>
    <mergeCell ref="R35:R36"/>
    <mergeCell ref="S35:S36"/>
    <mergeCell ref="T35:T36"/>
    <mergeCell ref="U35:U36"/>
    <mergeCell ref="V35:V36"/>
    <mergeCell ref="W35:W36"/>
    <mergeCell ref="L35:L36"/>
    <mergeCell ref="M35:M36"/>
    <mergeCell ref="N35:N36"/>
    <mergeCell ref="O35:O36"/>
    <mergeCell ref="P35:P36"/>
    <mergeCell ref="Q35:Q36"/>
    <mergeCell ref="W37:W38"/>
    <mergeCell ref="X37:X38"/>
    <mergeCell ref="Y37:Y38"/>
    <mergeCell ref="N37:N38"/>
    <mergeCell ref="O37:O38"/>
    <mergeCell ref="P37:P38"/>
    <mergeCell ref="Q37:Q38"/>
    <mergeCell ref="R37:R38"/>
    <mergeCell ref="S37:S38"/>
    <mergeCell ref="F38:H38"/>
    <mergeCell ref="A39:A40"/>
    <mergeCell ref="C39:C40"/>
    <mergeCell ref="D39:D40"/>
    <mergeCell ref="F39:H39"/>
    <mergeCell ref="K39:K40"/>
    <mergeCell ref="Q39:Q40"/>
    <mergeCell ref="T37:T38"/>
    <mergeCell ref="U37:U38"/>
    <mergeCell ref="V37:V38"/>
    <mergeCell ref="X39:X40"/>
    <mergeCell ref="Y39:Y40"/>
    <mergeCell ref="F40:H40"/>
    <mergeCell ref="A41:A42"/>
    <mergeCell ref="C41:C42"/>
    <mergeCell ref="D41:D42"/>
    <mergeCell ref="F41:H41"/>
    <mergeCell ref="K41:K42"/>
    <mergeCell ref="L41:L42"/>
    <mergeCell ref="M41:M42"/>
    <mergeCell ref="R39:R40"/>
    <mergeCell ref="S39:S40"/>
    <mergeCell ref="T39:T40"/>
    <mergeCell ref="U39:U40"/>
    <mergeCell ref="V39:V40"/>
    <mergeCell ref="W39:W40"/>
    <mergeCell ref="L39:L40"/>
    <mergeCell ref="M39:M40"/>
    <mergeCell ref="N39:N40"/>
    <mergeCell ref="O39:O40"/>
    <mergeCell ref="P39:P40"/>
    <mergeCell ref="W41:W42"/>
    <mergeCell ref="X41:X42"/>
    <mergeCell ref="Y41:Y42"/>
    <mergeCell ref="N41:N42"/>
    <mergeCell ref="O41:O42"/>
    <mergeCell ref="P41:P42"/>
    <mergeCell ref="Q41:Q42"/>
    <mergeCell ref="R41:R42"/>
    <mergeCell ref="S41:S42"/>
    <mergeCell ref="F42:H42"/>
    <mergeCell ref="A43:A44"/>
    <mergeCell ref="C43:C44"/>
    <mergeCell ref="D43:D44"/>
    <mergeCell ref="F43:H43"/>
    <mergeCell ref="K43:K44"/>
    <mergeCell ref="T41:T42"/>
    <mergeCell ref="U41:U42"/>
    <mergeCell ref="V41:V42"/>
    <mergeCell ref="X43:X44"/>
    <mergeCell ref="Y43:Y44"/>
    <mergeCell ref="F44:H44"/>
    <mergeCell ref="A45:A46"/>
    <mergeCell ref="C45:C46"/>
    <mergeCell ref="D45:D46"/>
    <mergeCell ref="F45:H45"/>
    <mergeCell ref="K45:K46"/>
    <mergeCell ref="L45:L46"/>
    <mergeCell ref="M45:M46"/>
    <mergeCell ref="R43:R44"/>
    <mergeCell ref="S43:S44"/>
    <mergeCell ref="T43:T44"/>
    <mergeCell ref="U43:U44"/>
    <mergeCell ref="V43:V44"/>
    <mergeCell ref="W43:W44"/>
    <mergeCell ref="L43:L44"/>
    <mergeCell ref="M43:M44"/>
    <mergeCell ref="N43:N44"/>
    <mergeCell ref="O43:O44"/>
    <mergeCell ref="P43:P44"/>
    <mergeCell ref="Q43:Q44"/>
    <mergeCell ref="W45:W46"/>
    <mergeCell ref="X45:X46"/>
    <mergeCell ref="Y45:Y46"/>
    <mergeCell ref="N45:N46"/>
    <mergeCell ref="O45:O46"/>
    <mergeCell ref="P45:P46"/>
    <mergeCell ref="Q45:Q46"/>
    <mergeCell ref="R45:R46"/>
    <mergeCell ref="S45:S46"/>
    <mergeCell ref="F46:H46"/>
    <mergeCell ref="A47:A48"/>
    <mergeCell ref="C47:C48"/>
    <mergeCell ref="D47:D48"/>
    <mergeCell ref="F47:H47"/>
    <mergeCell ref="K47:K48"/>
    <mergeCell ref="T45:T46"/>
    <mergeCell ref="U45:U46"/>
    <mergeCell ref="V45:V46"/>
    <mergeCell ref="X47:X48"/>
    <mergeCell ref="Y47:Y48"/>
    <mergeCell ref="F48:H48"/>
    <mergeCell ref="B53:I53"/>
    <mergeCell ref="R47:R48"/>
    <mergeCell ref="S47:S48"/>
    <mergeCell ref="T47:T48"/>
    <mergeCell ref="U47:U48"/>
    <mergeCell ref="V47:V48"/>
    <mergeCell ref="W47:W48"/>
    <mergeCell ref="L47:L48"/>
    <mergeCell ref="M47:M48"/>
    <mergeCell ref="N47:N48"/>
    <mergeCell ref="O47:O48"/>
    <mergeCell ref="P47:P48"/>
    <mergeCell ref="Q47:Q48"/>
  </mergeCells>
  <phoneticPr fontId="6"/>
  <pageMargins left="0.82677165354330717" right="0.31496062992125984" top="0.6692913385826772" bottom="0.43307086614173229" header="0.35433070866141736" footer="0.19685039370078741"/>
  <pageSetup paperSize="9" scale="75" orientation="portrait" r:id="rId1"/>
  <headerFooter alignWithMargins="0">
    <oddFooter>&amp;C&amp;A&amp;R&amp;F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FD993-3C0D-4C33-BACF-56B4713E61C6}">
  <sheetPr>
    <tabColor rgb="FF0070C0"/>
    <pageSetUpPr fitToPage="1"/>
  </sheetPr>
  <dimension ref="A1:X182"/>
  <sheetViews>
    <sheetView zoomScale="110" zoomScaleNormal="110" workbookViewId="0">
      <pane ySplit="7" topLeftCell="A8" activePane="bottomLeft" state="frozenSplit"/>
      <selection activeCell="N7" sqref="N7:N8"/>
      <selection pane="bottomLeft" activeCell="N7" sqref="N7:N8"/>
    </sheetView>
  </sheetViews>
  <sheetFormatPr defaultColWidth="8.19921875" defaultRowHeight="13.2" x14ac:dyDescent="0.2"/>
  <cols>
    <col min="1" max="1" width="6.3984375" style="33" customWidth="1"/>
    <col min="2" max="2" width="13.19921875" style="32" customWidth="1"/>
    <col min="3" max="3" width="5.19921875" style="32" customWidth="1"/>
    <col min="4" max="20" width="6.09765625" style="32" customWidth="1"/>
    <col min="21" max="23" width="14.09765625" style="32" hidden="1" customWidth="1"/>
    <col min="24" max="24" width="15.69921875" style="32" hidden="1" customWidth="1"/>
    <col min="25" max="16384" width="8.19921875" style="32"/>
  </cols>
  <sheetData>
    <row r="1" spans="1:24" ht="24.75" customHeight="1" x14ac:dyDescent="0.2">
      <c r="A1" s="336" t="s">
        <v>358</v>
      </c>
      <c r="B1" s="336"/>
      <c r="C1" s="336"/>
      <c r="D1" s="336"/>
      <c r="E1" s="85"/>
      <c r="F1" s="84"/>
      <c r="G1" s="84"/>
      <c r="H1" s="84"/>
      <c r="I1" s="84"/>
      <c r="J1" s="84"/>
      <c r="K1" s="84"/>
      <c r="L1" s="84"/>
      <c r="M1" s="84"/>
      <c r="N1" s="84"/>
      <c r="O1" s="84"/>
      <c r="P1" s="84"/>
      <c r="Q1" s="84"/>
      <c r="R1" s="84"/>
      <c r="S1" s="84"/>
      <c r="T1" s="84"/>
      <c r="U1" s="83" t="s">
        <v>237</v>
      </c>
      <c r="V1" s="82" t="s">
        <v>0</v>
      </c>
      <c r="W1" s="298" t="s">
        <v>238</v>
      </c>
      <c r="X1" s="299"/>
    </row>
    <row r="2" spans="1:24" ht="24" thickBot="1" x14ac:dyDescent="0.25">
      <c r="A2" s="81"/>
      <c r="B2" s="101">
        <f>[1]R02申請書!C10</f>
        <v>2020</v>
      </c>
      <c r="C2" s="254" t="s">
        <v>350</v>
      </c>
      <c r="D2" s="255"/>
      <c r="E2" s="80"/>
      <c r="F2" s="80"/>
      <c r="G2" s="80"/>
      <c r="H2" s="80"/>
      <c r="I2" s="80"/>
      <c r="J2" s="80"/>
      <c r="K2" s="80"/>
      <c r="L2" s="80"/>
      <c r="M2" s="80"/>
      <c r="N2" s="80"/>
      <c r="O2" s="80"/>
      <c r="P2" s="80"/>
      <c r="Q2" s="80"/>
      <c r="R2" s="80"/>
      <c r="S2" s="80"/>
      <c r="T2" s="80"/>
      <c r="U2" s="79" t="str">
        <f>IF([1]R02申請書!G9="","",[1]R02申請書!G9)</f>
        <v>実</v>
      </c>
      <c r="V2" s="78">
        <f>IF([1]R02申請書!H9="","",[1]R02申請書!H9)</f>
        <v>5</v>
      </c>
      <c r="W2" s="337" t="str">
        <f>IF([1]R02申請書!I9="","",[1]R02申請書!I9)</f>
        <v>横須賀市役所</v>
      </c>
      <c r="X2" s="338"/>
    </row>
    <row r="3" spans="1:24" ht="24" customHeight="1" thickBot="1" x14ac:dyDescent="0.35">
      <c r="A3" s="339" t="s">
        <v>351</v>
      </c>
      <c r="B3" s="339"/>
      <c r="C3" s="74"/>
      <c r="D3" s="73"/>
      <c r="E3" s="73"/>
      <c r="F3" s="340" t="s">
        <v>347</v>
      </c>
      <c r="G3" s="341"/>
      <c r="H3" s="341"/>
      <c r="I3" s="341"/>
      <c r="J3" s="341"/>
      <c r="K3" s="341"/>
      <c r="L3" s="341"/>
      <c r="M3" s="341"/>
      <c r="N3" s="341"/>
      <c r="O3" s="341"/>
      <c r="P3" s="341"/>
      <c r="Q3" s="341"/>
      <c r="R3" s="341"/>
      <c r="S3" s="341"/>
      <c r="T3" s="342"/>
      <c r="U3" s="343" t="s">
        <v>349</v>
      </c>
      <c r="V3" s="343"/>
      <c r="W3" s="343"/>
      <c r="X3" s="343"/>
    </row>
    <row r="4" spans="1:24" s="58" customFormat="1" ht="14.25" customHeight="1" x14ac:dyDescent="0.15">
      <c r="A4" s="316" t="s">
        <v>6</v>
      </c>
      <c r="B4" s="320" t="s">
        <v>346</v>
      </c>
      <c r="C4" s="67" t="s">
        <v>345</v>
      </c>
      <c r="D4" s="282" t="s">
        <v>344</v>
      </c>
      <c r="E4" s="283"/>
      <c r="F4" s="100" t="s">
        <v>343</v>
      </c>
      <c r="G4" s="100" t="s">
        <v>342</v>
      </c>
      <c r="H4" s="100" t="s">
        <v>341</v>
      </c>
      <c r="I4" s="100" t="s">
        <v>340</v>
      </c>
      <c r="J4" s="100" t="s">
        <v>339</v>
      </c>
      <c r="K4" s="100" t="s">
        <v>338</v>
      </c>
      <c r="L4" s="100" t="s">
        <v>337</v>
      </c>
      <c r="M4" s="100" t="s">
        <v>336</v>
      </c>
      <c r="N4" s="100" t="s">
        <v>335</v>
      </c>
      <c r="O4" s="100" t="s">
        <v>334</v>
      </c>
      <c r="P4" s="100" t="s">
        <v>333</v>
      </c>
      <c r="Q4" s="100" t="s">
        <v>332</v>
      </c>
      <c r="R4" s="100" t="s">
        <v>331</v>
      </c>
      <c r="S4" s="100" t="s">
        <v>330</v>
      </c>
      <c r="T4" s="99" t="s">
        <v>329</v>
      </c>
      <c r="U4" s="98" t="s">
        <v>328</v>
      </c>
      <c r="V4" s="325" t="s">
        <v>327</v>
      </c>
      <c r="W4" s="326"/>
      <c r="X4" s="97" t="s">
        <v>326</v>
      </c>
    </row>
    <row r="5" spans="1:24" s="58" customFormat="1" ht="15" customHeight="1" x14ac:dyDescent="0.15">
      <c r="A5" s="317"/>
      <c r="B5" s="321"/>
      <c r="C5" s="63" t="s">
        <v>325</v>
      </c>
      <c r="D5" s="63" t="s">
        <v>324</v>
      </c>
      <c r="E5" s="62" t="s">
        <v>323</v>
      </c>
      <c r="F5" s="62" t="s">
        <v>322</v>
      </c>
      <c r="G5" s="62" t="s">
        <v>321</v>
      </c>
      <c r="H5" s="62" t="s">
        <v>320</v>
      </c>
      <c r="I5" s="62" t="s">
        <v>319</v>
      </c>
      <c r="J5" s="62" t="s">
        <v>318</v>
      </c>
      <c r="K5" s="62" t="s">
        <v>317</v>
      </c>
      <c r="L5" s="62" t="s">
        <v>316</v>
      </c>
      <c r="M5" s="62" t="s">
        <v>315</v>
      </c>
      <c r="N5" s="62" t="s">
        <v>314</v>
      </c>
      <c r="O5" s="62" t="s">
        <v>313</v>
      </c>
      <c r="P5" s="62" t="s">
        <v>312</v>
      </c>
      <c r="Q5" s="62" t="s">
        <v>311</v>
      </c>
      <c r="R5" s="62" t="s">
        <v>310</v>
      </c>
      <c r="S5" s="62" t="s">
        <v>309</v>
      </c>
      <c r="T5" s="96" t="s">
        <v>308</v>
      </c>
      <c r="U5" s="95" t="s">
        <v>307</v>
      </c>
      <c r="V5" s="307" t="s">
        <v>357</v>
      </c>
      <c r="W5" s="327"/>
      <c r="X5" s="94" t="s">
        <v>305</v>
      </c>
    </row>
    <row r="6" spans="1:24" ht="18" customHeight="1" x14ac:dyDescent="0.2">
      <c r="A6" s="328" t="s">
        <v>304</v>
      </c>
      <c r="B6" s="90" t="s">
        <v>303</v>
      </c>
      <c r="C6" s="330" t="s">
        <v>296</v>
      </c>
      <c r="D6" s="332">
        <v>1952</v>
      </c>
      <c r="E6" s="334" t="s">
        <v>302</v>
      </c>
      <c r="F6" s="334">
        <f>$B$2-D6</f>
        <v>68</v>
      </c>
      <c r="G6" s="345" t="str">
        <f>IF((F6&gt;" ")*AND(F6&lt;13),1," ")</f>
        <v xml:space="preserve"> </v>
      </c>
      <c r="H6" s="345" t="str">
        <f>IF((F6&gt;12)*AND(F6&lt;16),1," ")</f>
        <v xml:space="preserve"> </v>
      </c>
      <c r="I6" s="345" t="str">
        <f>IF((F6&gt;15)*AND(F6&lt;19),1," ")</f>
        <v xml:space="preserve"> </v>
      </c>
      <c r="J6" s="345" t="str">
        <f>IF((F6&gt;18)*AND(F6&lt;23),1," ")</f>
        <v xml:space="preserve"> </v>
      </c>
      <c r="K6" s="345" t="str">
        <f>IF((F6&gt;22)*AND(F6&lt;35),1," ")</f>
        <v xml:space="preserve"> </v>
      </c>
      <c r="L6" s="345" t="str">
        <f>IF((F6&gt;34)*AND(F6&lt;40),1," ")</f>
        <v xml:space="preserve"> </v>
      </c>
      <c r="M6" s="345" t="str">
        <f>IF((F6&gt;39)*AND(F6&lt;45),1," ")</f>
        <v xml:space="preserve"> </v>
      </c>
      <c r="N6" s="345" t="str">
        <f>IF((F6&gt;44)*AND(F6&lt;50),1," ")</f>
        <v xml:space="preserve"> </v>
      </c>
      <c r="O6" s="345" t="str">
        <f>IF((F6&gt;49)*AND(F6&lt;55),1," ")</f>
        <v xml:space="preserve"> </v>
      </c>
      <c r="P6" s="345" t="str">
        <f>IF((F6&gt;54)*AND(F6&lt;60),1," ")</f>
        <v xml:space="preserve"> </v>
      </c>
      <c r="Q6" s="345" t="str">
        <f>IF((F6&gt;59)*AND(F6&lt;65),1," ")</f>
        <v xml:space="preserve"> </v>
      </c>
      <c r="R6" s="345">
        <f>IF((F6&gt;64)*AND(F6&lt;70),1," ")</f>
        <v>1</v>
      </c>
      <c r="S6" s="345" t="str">
        <f>IF((F6&gt;69)*AND(F6&lt;75),1," ")</f>
        <v xml:space="preserve"> </v>
      </c>
      <c r="T6" s="347" t="str">
        <f>IF(F6&gt;74,1," ")</f>
        <v xml:space="preserve"> </v>
      </c>
      <c r="U6" s="349" t="s">
        <v>301</v>
      </c>
      <c r="V6" s="349"/>
      <c r="W6" s="349"/>
      <c r="X6" s="93" t="s">
        <v>300</v>
      </c>
    </row>
    <row r="7" spans="1:24" ht="18" customHeight="1" thickBot="1" x14ac:dyDescent="0.25">
      <c r="A7" s="329"/>
      <c r="B7" s="57" t="s">
        <v>299</v>
      </c>
      <c r="C7" s="331"/>
      <c r="D7" s="333"/>
      <c r="E7" s="335"/>
      <c r="F7" s="335"/>
      <c r="G7" s="346"/>
      <c r="H7" s="346"/>
      <c r="I7" s="346"/>
      <c r="J7" s="346"/>
      <c r="K7" s="346"/>
      <c r="L7" s="346"/>
      <c r="M7" s="346"/>
      <c r="N7" s="346"/>
      <c r="O7" s="346"/>
      <c r="P7" s="346"/>
      <c r="Q7" s="346"/>
      <c r="R7" s="346"/>
      <c r="S7" s="346"/>
      <c r="T7" s="348"/>
      <c r="U7" s="350" t="s">
        <v>356</v>
      </c>
      <c r="V7" s="350"/>
      <c r="W7" s="351"/>
      <c r="X7" s="92" t="s">
        <v>297</v>
      </c>
    </row>
    <row r="8" spans="1:24" ht="10.050000000000001" customHeight="1" x14ac:dyDescent="0.2">
      <c r="A8" s="295">
        <v>1</v>
      </c>
      <c r="B8" s="91"/>
      <c r="C8" s="352"/>
      <c r="D8" s="354">
        <v>1926</v>
      </c>
      <c r="E8" s="51"/>
      <c r="F8" s="345">
        <f>IF(D8=0,"",$B$2-D8)</f>
        <v>94</v>
      </c>
      <c r="G8" s="344" t="str">
        <f>IF((F8&gt;0)*AND(F8&lt;13),1," ")</f>
        <v xml:space="preserve"> </v>
      </c>
      <c r="H8" s="344" t="str">
        <f>IF((F8&gt;12)*AND(F8&lt;16),1," ")</f>
        <v xml:space="preserve"> </v>
      </c>
      <c r="I8" s="344" t="str">
        <f>IF((F8&gt;15)*AND(F8&lt;19),1," ")</f>
        <v xml:space="preserve"> </v>
      </c>
      <c r="J8" s="344" t="str">
        <f>IF((F8&gt;18)*AND(F8&lt;23),1," ")</f>
        <v xml:space="preserve"> </v>
      </c>
      <c r="K8" s="344" t="str">
        <f>IF((F8&gt;22)*AND(F8&lt;35),1," ")</f>
        <v xml:space="preserve"> </v>
      </c>
      <c r="L8" s="344" t="str">
        <f>IF((F8&gt;34)*AND(F8&lt;40),1," ")</f>
        <v xml:space="preserve"> </v>
      </c>
      <c r="M8" s="344" t="str">
        <f>IF((F8&gt;39)*AND(F8&lt;45),1," ")</f>
        <v xml:space="preserve"> </v>
      </c>
      <c r="N8" s="344" t="str">
        <f>IF((F8&gt;44)*AND(F8&lt;50),1," ")</f>
        <v xml:space="preserve"> </v>
      </c>
      <c r="O8" s="344" t="str">
        <f>IF((F8&gt;49)*AND(F8&lt;55),1," ")</f>
        <v xml:space="preserve"> </v>
      </c>
      <c r="P8" s="344" t="str">
        <f>IF((F8&gt;54)*AND(F8&lt;60),1," ")</f>
        <v xml:space="preserve"> </v>
      </c>
      <c r="Q8" s="344" t="str">
        <f>IF((F8&gt;59)*AND(F8&lt;65),1," ")</f>
        <v xml:space="preserve"> </v>
      </c>
      <c r="R8" s="344" t="str">
        <f>IF((F8&gt;64)*AND(F8&lt;70),1," ")</f>
        <v xml:space="preserve"> </v>
      </c>
      <c r="S8" s="344" t="str">
        <f>IF((F8&gt;69)*AND(F8&lt;75),1," ")</f>
        <v xml:space="preserve"> </v>
      </c>
      <c r="T8" s="362">
        <f>IF(F8&gt;74,1," ")</f>
        <v>1</v>
      </c>
      <c r="U8" s="358"/>
      <c r="V8" s="358"/>
      <c r="W8" s="359"/>
      <c r="X8" s="89"/>
    </row>
    <row r="9" spans="1:24" ht="10.050000000000001" customHeight="1" x14ac:dyDescent="0.2">
      <c r="A9" s="289"/>
      <c r="B9" s="88"/>
      <c r="C9" s="353"/>
      <c r="D9" s="291"/>
      <c r="E9" s="54"/>
      <c r="F9" s="345"/>
      <c r="G9" s="345"/>
      <c r="H9" s="345"/>
      <c r="I9" s="345"/>
      <c r="J9" s="345"/>
      <c r="K9" s="345"/>
      <c r="L9" s="345"/>
      <c r="M9" s="345"/>
      <c r="N9" s="345"/>
      <c r="O9" s="345"/>
      <c r="P9" s="345"/>
      <c r="Q9" s="345"/>
      <c r="R9" s="345"/>
      <c r="S9" s="345"/>
      <c r="T9" s="347"/>
      <c r="U9" s="360"/>
      <c r="V9" s="360"/>
      <c r="W9" s="361"/>
      <c r="X9" s="87"/>
    </row>
    <row r="10" spans="1:24" ht="10.050000000000001" customHeight="1" x14ac:dyDescent="0.2">
      <c r="A10" s="288">
        <v>2</v>
      </c>
      <c r="B10" s="90"/>
      <c r="C10" s="352"/>
      <c r="D10" s="354">
        <f>D8+1</f>
        <v>1927</v>
      </c>
      <c r="E10" s="51"/>
      <c r="F10" s="345">
        <f>IF(D10=0,"",$B$2-D10)</f>
        <v>93</v>
      </c>
      <c r="G10" s="345" t="str">
        <f>IF((F10&gt;0)*AND(F10&lt;13),1," ")</f>
        <v xml:space="preserve"> </v>
      </c>
      <c r="H10" s="345" t="str">
        <f>IF((F10&gt;12)*AND(F10&lt;16),1," ")</f>
        <v xml:space="preserve"> </v>
      </c>
      <c r="I10" s="345" t="str">
        <f>IF((F10&gt;15)*AND(F10&lt;19),1," ")</f>
        <v xml:space="preserve"> </v>
      </c>
      <c r="J10" s="345" t="str">
        <f>IF((F10&gt;18)*AND(F10&lt;23),1," ")</f>
        <v xml:space="preserve"> </v>
      </c>
      <c r="K10" s="345" t="str">
        <f>IF((F10&gt;22)*AND(F10&lt;35),1," ")</f>
        <v xml:space="preserve"> </v>
      </c>
      <c r="L10" s="345" t="str">
        <f>IF((F10&gt;34)*AND(F10&lt;40),1," ")</f>
        <v xml:space="preserve"> </v>
      </c>
      <c r="M10" s="345" t="str">
        <f>IF((F10&gt;39)*AND(F10&lt;45),1," ")</f>
        <v xml:space="preserve"> </v>
      </c>
      <c r="N10" s="345" t="str">
        <f>IF((F10&gt;44)*AND(F10&lt;50),1," ")</f>
        <v xml:space="preserve"> </v>
      </c>
      <c r="O10" s="345" t="str">
        <f>IF((F10&gt;49)*AND(F10&lt;55),1," ")</f>
        <v xml:space="preserve"> </v>
      </c>
      <c r="P10" s="345" t="str">
        <f>IF((F10&gt;54)*AND(F10&lt;60),1," ")</f>
        <v xml:space="preserve"> </v>
      </c>
      <c r="Q10" s="345" t="str">
        <f>IF((F10&gt;59)*AND(F10&lt;65),1," ")</f>
        <v xml:space="preserve"> </v>
      </c>
      <c r="R10" s="345" t="str">
        <f>IF((F10&gt;64)*AND(F10&lt;70),1," ")</f>
        <v xml:space="preserve"> </v>
      </c>
      <c r="S10" s="345" t="str">
        <f>IF((F10&gt;69)*AND(F10&lt;75),1," ")</f>
        <v xml:space="preserve"> </v>
      </c>
      <c r="T10" s="347">
        <f>IF(F10&gt;74,1," ")</f>
        <v>1</v>
      </c>
      <c r="U10" s="355"/>
      <c r="V10" s="355"/>
      <c r="W10" s="356"/>
      <c r="X10" s="89"/>
    </row>
    <row r="11" spans="1:24" ht="10.050000000000001" customHeight="1" x14ac:dyDescent="0.2">
      <c r="A11" s="289"/>
      <c r="B11" s="88"/>
      <c r="C11" s="353"/>
      <c r="D11" s="291"/>
      <c r="E11" s="54"/>
      <c r="F11" s="345"/>
      <c r="G11" s="345"/>
      <c r="H11" s="345"/>
      <c r="I11" s="345"/>
      <c r="J11" s="345"/>
      <c r="K11" s="345"/>
      <c r="L11" s="345"/>
      <c r="M11" s="345"/>
      <c r="N11" s="345"/>
      <c r="O11" s="345"/>
      <c r="P11" s="345"/>
      <c r="Q11" s="345"/>
      <c r="R11" s="345"/>
      <c r="S11" s="345"/>
      <c r="T11" s="347"/>
      <c r="U11" s="355"/>
      <c r="V11" s="355"/>
      <c r="W11" s="357"/>
      <c r="X11" s="87"/>
    </row>
    <row r="12" spans="1:24" ht="10.050000000000001" customHeight="1" x14ac:dyDescent="0.2">
      <c r="A12" s="288">
        <v>3</v>
      </c>
      <c r="B12" s="90"/>
      <c r="C12" s="352"/>
      <c r="D12" s="354">
        <f>D10+1</f>
        <v>1928</v>
      </c>
      <c r="E12" s="51"/>
      <c r="F12" s="345">
        <f>IF(D12=0,"",$B$2-D12)</f>
        <v>92</v>
      </c>
      <c r="G12" s="345" t="str">
        <f>IF((F12&gt;0)*AND(F12&lt;13),1," ")</f>
        <v xml:space="preserve"> </v>
      </c>
      <c r="H12" s="345" t="str">
        <f>IF((F12&gt;12)*AND(F12&lt;16),1," ")</f>
        <v xml:space="preserve"> </v>
      </c>
      <c r="I12" s="345" t="str">
        <f>IF((F12&gt;15)*AND(F12&lt;19),1," ")</f>
        <v xml:space="preserve"> </v>
      </c>
      <c r="J12" s="345" t="str">
        <f>IF((F12&gt;18)*AND(F12&lt;23),1," ")</f>
        <v xml:space="preserve"> </v>
      </c>
      <c r="K12" s="345" t="str">
        <f>IF((F12&gt;22)*AND(F12&lt;35),1," ")</f>
        <v xml:space="preserve"> </v>
      </c>
      <c r="L12" s="345" t="str">
        <f>IF((F12&gt;34)*AND(F12&lt;40),1," ")</f>
        <v xml:space="preserve"> </v>
      </c>
      <c r="M12" s="345" t="str">
        <f>IF((F12&gt;39)*AND(F12&lt;45),1," ")</f>
        <v xml:space="preserve"> </v>
      </c>
      <c r="N12" s="345" t="str">
        <f>IF((F12&gt;44)*AND(F12&lt;50),1," ")</f>
        <v xml:space="preserve"> </v>
      </c>
      <c r="O12" s="345" t="str">
        <f>IF((F12&gt;49)*AND(F12&lt;55),1," ")</f>
        <v xml:space="preserve"> </v>
      </c>
      <c r="P12" s="345" t="str">
        <f>IF((F12&gt;54)*AND(F12&lt;60),1," ")</f>
        <v xml:space="preserve"> </v>
      </c>
      <c r="Q12" s="345" t="str">
        <f>IF((F12&gt;59)*AND(F12&lt;65),1," ")</f>
        <v xml:space="preserve"> </v>
      </c>
      <c r="R12" s="345" t="str">
        <f>IF((F12&gt;64)*AND(F12&lt;70),1," ")</f>
        <v xml:space="preserve"> </v>
      </c>
      <c r="S12" s="345" t="str">
        <f>IF((F12&gt;69)*AND(F12&lt;75),1," ")</f>
        <v xml:space="preserve"> </v>
      </c>
      <c r="T12" s="347">
        <f>IF(F12&gt;74,1," ")</f>
        <v>1</v>
      </c>
      <c r="U12" s="355"/>
      <c r="V12" s="355"/>
      <c r="W12" s="356"/>
      <c r="X12" s="89"/>
    </row>
    <row r="13" spans="1:24" ht="10.050000000000001" customHeight="1" x14ac:dyDescent="0.2">
      <c r="A13" s="289"/>
      <c r="B13" s="88"/>
      <c r="C13" s="353"/>
      <c r="D13" s="291"/>
      <c r="E13" s="54"/>
      <c r="F13" s="345"/>
      <c r="G13" s="345"/>
      <c r="H13" s="345"/>
      <c r="I13" s="345"/>
      <c r="J13" s="345"/>
      <c r="K13" s="345"/>
      <c r="L13" s="345"/>
      <c r="M13" s="345"/>
      <c r="N13" s="345"/>
      <c r="O13" s="345"/>
      <c r="P13" s="345"/>
      <c r="Q13" s="345"/>
      <c r="R13" s="345"/>
      <c r="S13" s="345"/>
      <c r="T13" s="347"/>
      <c r="U13" s="355"/>
      <c r="V13" s="355"/>
      <c r="W13" s="357"/>
      <c r="X13" s="87"/>
    </row>
    <row r="14" spans="1:24" ht="10.050000000000001" customHeight="1" x14ac:dyDescent="0.2">
      <c r="A14" s="288">
        <v>4</v>
      </c>
      <c r="B14" s="90"/>
      <c r="C14" s="352"/>
      <c r="D14" s="354">
        <f>D12+1</f>
        <v>1929</v>
      </c>
      <c r="E14" s="51"/>
      <c r="F14" s="345">
        <f>IF(D14=0,"",$B$2-D14)</f>
        <v>91</v>
      </c>
      <c r="G14" s="345" t="str">
        <f>IF((F14&gt;0)*AND(F14&lt;13),1," ")</f>
        <v xml:space="preserve"> </v>
      </c>
      <c r="H14" s="345" t="str">
        <f>IF((F14&gt;12)*AND(F14&lt;16),1," ")</f>
        <v xml:space="preserve"> </v>
      </c>
      <c r="I14" s="345" t="str">
        <f>IF((F14&gt;15)*AND(F14&lt;19),1," ")</f>
        <v xml:space="preserve"> </v>
      </c>
      <c r="J14" s="345" t="str">
        <f>IF((F14&gt;18)*AND(F14&lt;23),1," ")</f>
        <v xml:space="preserve"> </v>
      </c>
      <c r="K14" s="345" t="str">
        <f>IF((F14&gt;22)*AND(F14&lt;35),1," ")</f>
        <v xml:space="preserve"> </v>
      </c>
      <c r="L14" s="345" t="str">
        <f>IF((F14&gt;34)*AND(F14&lt;40),1," ")</f>
        <v xml:space="preserve"> </v>
      </c>
      <c r="M14" s="345" t="str">
        <f>IF((F14&gt;39)*AND(F14&lt;45),1," ")</f>
        <v xml:space="preserve"> </v>
      </c>
      <c r="N14" s="345" t="str">
        <f>IF((F14&gt;44)*AND(F14&lt;50),1," ")</f>
        <v xml:space="preserve"> </v>
      </c>
      <c r="O14" s="345" t="str">
        <f>IF((F14&gt;49)*AND(F14&lt;55),1," ")</f>
        <v xml:space="preserve"> </v>
      </c>
      <c r="P14" s="345" t="str">
        <f>IF((F14&gt;54)*AND(F14&lt;60),1," ")</f>
        <v xml:space="preserve"> </v>
      </c>
      <c r="Q14" s="345" t="str">
        <f>IF((F14&gt;59)*AND(F14&lt;65),1," ")</f>
        <v xml:space="preserve"> </v>
      </c>
      <c r="R14" s="345" t="str">
        <f>IF((F14&gt;64)*AND(F14&lt;70),1," ")</f>
        <v xml:space="preserve"> </v>
      </c>
      <c r="S14" s="345" t="str">
        <f>IF((F14&gt;69)*AND(F14&lt;75),1," ")</f>
        <v xml:space="preserve"> </v>
      </c>
      <c r="T14" s="347">
        <f>IF(F14&gt;74,1," ")</f>
        <v>1</v>
      </c>
      <c r="U14" s="355"/>
      <c r="V14" s="355"/>
      <c r="W14" s="356"/>
      <c r="X14" s="89"/>
    </row>
    <row r="15" spans="1:24" ht="10.050000000000001" customHeight="1" x14ac:dyDescent="0.2">
      <c r="A15" s="289"/>
      <c r="B15" s="88"/>
      <c r="C15" s="353"/>
      <c r="D15" s="291"/>
      <c r="E15" s="54"/>
      <c r="F15" s="345"/>
      <c r="G15" s="345"/>
      <c r="H15" s="345"/>
      <c r="I15" s="345"/>
      <c r="J15" s="345"/>
      <c r="K15" s="345"/>
      <c r="L15" s="345"/>
      <c r="M15" s="345"/>
      <c r="N15" s="345"/>
      <c r="O15" s="345"/>
      <c r="P15" s="345"/>
      <c r="Q15" s="345"/>
      <c r="R15" s="345"/>
      <c r="S15" s="345"/>
      <c r="T15" s="347"/>
      <c r="U15" s="355"/>
      <c r="V15" s="355"/>
      <c r="W15" s="357"/>
      <c r="X15" s="87"/>
    </row>
    <row r="16" spans="1:24" ht="10.050000000000001" customHeight="1" x14ac:dyDescent="0.2">
      <c r="A16" s="288">
        <v>5</v>
      </c>
      <c r="B16" s="90"/>
      <c r="C16" s="352"/>
      <c r="D16" s="354">
        <f>D14+1</f>
        <v>1930</v>
      </c>
      <c r="E16" s="51"/>
      <c r="F16" s="345">
        <f>IF(D16=0,"",$B$2-D16)</f>
        <v>90</v>
      </c>
      <c r="G16" s="345" t="str">
        <f>IF((F16&gt;0)*AND(F16&lt;13),1," ")</f>
        <v xml:space="preserve"> </v>
      </c>
      <c r="H16" s="345" t="str">
        <f>IF((F16&gt;12)*AND(F16&lt;16),1," ")</f>
        <v xml:space="preserve"> </v>
      </c>
      <c r="I16" s="345" t="str">
        <f>IF((F16&gt;15)*AND(F16&lt;19),1," ")</f>
        <v xml:space="preserve"> </v>
      </c>
      <c r="J16" s="345" t="str">
        <f>IF((F16&gt;18)*AND(F16&lt;23),1," ")</f>
        <v xml:space="preserve"> </v>
      </c>
      <c r="K16" s="345" t="str">
        <f>IF((F16&gt;22)*AND(F16&lt;35),1," ")</f>
        <v xml:space="preserve"> </v>
      </c>
      <c r="L16" s="345" t="str">
        <f>IF((F16&gt;34)*AND(F16&lt;40),1," ")</f>
        <v xml:space="preserve"> </v>
      </c>
      <c r="M16" s="345" t="str">
        <f>IF((F16&gt;39)*AND(F16&lt;45),1," ")</f>
        <v xml:space="preserve"> </v>
      </c>
      <c r="N16" s="345" t="str">
        <f>IF((F16&gt;44)*AND(F16&lt;50),1," ")</f>
        <v xml:space="preserve"> </v>
      </c>
      <c r="O16" s="345" t="str">
        <f>IF((F16&gt;49)*AND(F16&lt;55),1," ")</f>
        <v xml:space="preserve"> </v>
      </c>
      <c r="P16" s="345" t="str">
        <f>IF((F16&gt;54)*AND(F16&lt;60),1," ")</f>
        <v xml:space="preserve"> </v>
      </c>
      <c r="Q16" s="345" t="str">
        <f>IF((F16&gt;59)*AND(F16&lt;65),1," ")</f>
        <v xml:space="preserve"> </v>
      </c>
      <c r="R16" s="345" t="str">
        <f>IF((F16&gt;64)*AND(F16&lt;70),1," ")</f>
        <v xml:space="preserve"> </v>
      </c>
      <c r="S16" s="345" t="str">
        <f>IF((F16&gt;69)*AND(F16&lt;75),1," ")</f>
        <v xml:space="preserve"> </v>
      </c>
      <c r="T16" s="347">
        <f>IF(F16&gt;74,1," ")</f>
        <v>1</v>
      </c>
      <c r="U16" s="355"/>
      <c r="V16" s="355"/>
      <c r="W16" s="356"/>
      <c r="X16" s="89"/>
    </row>
    <row r="17" spans="1:24" ht="10.050000000000001" customHeight="1" x14ac:dyDescent="0.2">
      <c r="A17" s="289"/>
      <c r="B17" s="88"/>
      <c r="C17" s="353"/>
      <c r="D17" s="291"/>
      <c r="E17" s="54"/>
      <c r="F17" s="345"/>
      <c r="G17" s="345"/>
      <c r="H17" s="345"/>
      <c r="I17" s="345"/>
      <c r="J17" s="345"/>
      <c r="K17" s="345"/>
      <c r="L17" s="345"/>
      <c r="M17" s="345"/>
      <c r="N17" s="345"/>
      <c r="O17" s="345"/>
      <c r="P17" s="345"/>
      <c r="Q17" s="345"/>
      <c r="R17" s="345"/>
      <c r="S17" s="345"/>
      <c r="T17" s="347"/>
      <c r="U17" s="355"/>
      <c r="V17" s="355"/>
      <c r="W17" s="357"/>
      <c r="X17" s="87"/>
    </row>
    <row r="18" spans="1:24" ht="10.050000000000001" customHeight="1" x14ac:dyDescent="0.2">
      <c r="A18" s="288">
        <v>6</v>
      </c>
      <c r="B18" s="90"/>
      <c r="C18" s="352"/>
      <c r="D18" s="354">
        <f>D16+1</f>
        <v>1931</v>
      </c>
      <c r="E18" s="51"/>
      <c r="F18" s="345">
        <f>IF(D18=0,"",$B$2-D18)</f>
        <v>89</v>
      </c>
      <c r="G18" s="345" t="str">
        <f>IF((F18&gt;0)*AND(F18&lt;13),1," ")</f>
        <v xml:space="preserve"> </v>
      </c>
      <c r="H18" s="345" t="str">
        <f>IF((F18&gt;12)*AND(F18&lt;16),1," ")</f>
        <v xml:space="preserve"> </v>
      </c>
      <c r="I18" s="345" t="str">
        <f>IF((F18&gt;15)*AND(F18&lt;19),1," ")</f>
        <v xml:space="preserve"> </v>
      </c>
      <c r="J18" s="345" t="str">
        <f>IF((F18&gt;18)*AND(F18&lt;23),1," ")</f>
        <v xml:space="preserve"> </v>
      </c>
      <c r="K18" s="345" t="str">
        <f>IF((F18&gt;22)*AND(F18&lt;35),1," ")</f>
        <v xml:space="preserve"> </v>
      </c>
      <c r="L18" s="345" t="str">
        <f>IF((F18&gt;34)*AND(F18&lt;40),1," ")</f>
        <v xml:space="preserve"> </v>
      </c>
      <c r="M18" s="345" t="str">
        <f>IF((F18&gt;39)*AND(F18&lt;45),1," ")</f>
        <v xml:space="preserve"> </v>
      </c>
      <c r="N18" s="345" t="str">
        <f>IF((F18&gt;44)*AND(F18&lt;50),1," ")</f>
        <v xml:space="preserve"> </v>
      </c>
      <c r="O18" s="345" t="str">
        <f>IF((F18&gt;49)*AND(F18&lt;55),1," ")</f>
        <v xml:space="preserve"> </v>
      </c>
      <c r="P18" s="345" t="str">
        <f>IF((F18&gt;54)*AND(F18&lt;60),1," ")</f>
        <v xml:space="preserve"> </v>
      </c>
      <c r="Q18" s="345" t="str">
        <f>IF((F18&gt;59)*AND(F18&lt;65),1," ")</f>
        <v xml:space="preserve"> </v>
      </c>
      <c r="R18" s="345" t="str">
        <f>IF((F18&gt;64)*AND(F18&lt;70),1," ")</f>
        <v xml:space="preserve"> </v>
      </c>
      <c r="S18" s="345" t="str">
        <f>IF((F18&gt;69)*AND(F18&lt;75),1," ")</f>
        <v xml:space="preserve"> </v>
      </c>
      <c r="T18" s="347">
        <f>IF(F18&gt;74,1," ")</f>
        <v>1</v>
      </c>
      <c r="U18" s="355"/>
      <c r="V18" s="355"/>
      <c r="W18" s="356"/>
      <c r="X18" s="89"/>
    </row>
    <row r="19" spans="1:24" ht="10.050000000000001" customHeight="1" x14ac:dyDescent="0.2">
      <c r="A19" s="289"/>
      <c r="B19" s="88"/>
      <c r="C19" s="353"/>
      <c r="D19" s="291"/>
      <c r="E19" s="54"/>
      <c r="F19" s="345"/>
      <c r="G19" s="345"/>
      <c r="H19" s="345"/>
      <c r="I19" s="345"/>
      <c r="J19" s="345"/>
      <c r="K19" s="345"/>
      <c r="L19" s="345"/>
      <c r="M19" s="345"/>
      <c r="N19" s="345"/>
      <c r="O19" s="345"/>
      <c r="P19" s="345"/>
      <c r="Q19" s="345"/>
      <c r="R19" s="345"/>
      <c r="S19" s="345"/>
      <c r="T19" s="347"/>
      <c r="U19" s="355"/>
      <c r="V19" s="355"/>
      <c r="W19" s="357"/>
      <c r="X19" s="87"/>
    </row>
    <row r="20" spans="1:24" ht="10.050000000000001" customHeight="1" x14ac:dyDescent="0.2">
      <c r="A20" s="288">
        <v>7</v>
      </c>
      <c r="B20" s="90"/>
      <c r="C20" s="352"/>
      <c r="D20" s="354">
        <f>D18+1</f>
        <v>1932</v>
      </c>
      <c r="E20" s="51"/>
      <c r="F20" s="345">
        <f>IF(D20=0,"",$B$2-D20)</f>
        <v>88</v>
      </c>
      <c r="G20" s="345" t="str">
        <f>IF((F20&gt;0)*AND(F20&lt;13),1," ")</f>
        <v xml:space="preserve"> </v>
      </c>
      <c r="H20" s="345" t="str">
        <f>IF((F20&gt;12)*AND(F20&lt;16),1," ")</f>
        <v xml:space="preserve"> </v>
      </c>
      <c r="I20" s="345" t="str">
        <f>IF((F20&gt;15)*AND(F20&lt;19),1," ")</f>
        <v xml:space="preserve"> </v>
      </c>
      <c r="J20" s="345" t="str">
        <f>IF((F20&gt;18)*AND(F20&lt;23),1," ")</f>
        <v xml:space="preserve"> </v>
      </c>
      <c r="K20" s="345" t="str">
        <f>IF((F20&gt;22)*AND(F20&lt;35),1," ")</f>
        <v xml:space="preserve"> </v>
      </c>
      <c r="L20" s="345" t="str">
        <f>IF((F20&gt;34)*AND(F20&lt;40),1," ")</f>
        <v xml:space="preserve"> </v>
      </c>
      <c r="M20" s="345" t="str">
        <f>IF((F20&gt;39)*AND(F20&lt;45),1," ")</f>
        <v xml:space="preserve"> </v>
      </c>
      <c r="N20" s="345" t="str">
        <f>IF((F20&gt;44)*AND(F20&lt;50),1," ")</f>
        <v xml:space="preserve"> </v>
      </c>
      <c r="O20" s="345" t="str">
        <f>IF((F20&gt;49)*AND(F20&lt;55),1," ")</f>
        <v xml:space="preserve"> </v>
      </c>
      <c r="P20" s="345" t="str">
        <f>IF((F20&gt;54)*AND(F20&lt;60),1," ")</f>
        <v xml:space="preserve"> </v>
      </c>
      <c r="Q20" s="345" t="str">
        <f>IF((F20&gt;59)*AND(F20&lt;65),1," ")</f>
        <v xml:space="preserve"> </v>
      </c>
      <c r="R20" s="345" t="str">
        <f>IF((F20&gt;64)*AND(F20&lt;70),1," ")</f>
        <v xml:space="preserve"> </v>
      </c>
      <c r="S20" s="345" t="str">
        <f>IF((F20&gt;69)*AND(F20&lt;75),1," ")</f>
        <v xml:space="preserve"> </v>
      </c>
      <c r="T20" s="347">
        <f>IF(F20&gt;74,1," ")</f>
        <v>1</v>
      </c>
      <c r="U20" s="355"/>
      <c r="V20" s="355"/>
      <c r="W20" s="356"/>
      <c r="X20" s="89"/>
    </row>
    <row r="21" spans="1:24" ht="10.050000000000001" customHeight="1" x14ac:dyDescent="0.2">
      <c r="A21" s="289"/>
      <c r="B21" s="88"/>
      <c r="C21" s="353"/>
      <c r="D21" s="291"/>
      <c r="E21" s="54"/>
      <c r="F21" s="345"/>
      <c r="G21" s="345"/>
      <c r="H21" s="345"/>
      <c r="I21" s="345"/>
      <c r="J21" s="345"/>
      <c r="K21" s="345"/>
      <c r="L21" s="345"/>
      <c r="M21" s="345"/>
      <c r="N21" s="345"/>
      <c r="O21" s="345"/>
      <c r="P21" s="345"/>
      <c r="Q21" s="345"/>
      <c r="R21" s="345"/>
      <c r="S21" s="345"/>
      <c r="T21" s="347"/>
      <c r="U21" s="355"/>
      <c r="V21" s="355"/>
      <c r="W21" s="357"/>
      <c r="X21" s="87"/>
    </row>
    <row r="22" spans="1:24" ht="10.050000000000001" customHeight="1" x14ac:dyDescent="0.2">
      <c r="A22" s="288">
        <v>8</v>
      </c>
      <c r="B22" s="90"/>
      <c r="C22" s="352"/>
      <c r="D22" s="354">
        <f>D20+1</f>
        <v>1933</v>
      </c>
      <c r="E22" s="51"/>
      <c r="F22" s="345">
        <f>IF(D22=0,"",$B$2-D22)</f>
        <v>87</v>
      </c>
      <c r="G22" s="345" t="str">
        <f>IF((F22&gt;0)*AND(F22&lt;13),1," ")</f>
        <v xml:space="preserve"> </v>
      </c>
      <c r="H22" s="345" t="str">
        <f>IF((F22&gt;12)*AND(F22&lt;16),1," ")</f>
        <v xml:space="preserve"> </v>
      </c>
      <c r="I22" s="345" t="str">
        <f>IF((F22&gt;15)*AND(F22&lt;19),1," ")</f>
        <v xml:space="preserve"> </v>
      </c>
      <c r="J22" s="345" t="str">
        <f>IF((F22&gt;18)*AND(F22&lt;23),1," ")</f>
        <v xml:space="preserve"> </v>
      </c>
      <c r="K22" s="345" t="str">
        <f>IF((F22&gt;22)*AND(F22&lt;35),1," ")</f>
        <v xml:space="preserve"> </v>
      </c>
      <c r="L22" s="345" t="str">
        <f>IF((F22&gt;34)*AND(F22&lt;40),1," ")</f>
        <v xml:space="preserve"> </v>
      </c>
      <c r="M22" s="345" t="str">
        <f>IF((F22&gt;39)*AND(F22&lt;45),1," ")</f>
        <v xml:space="preserve"> </v>
      </c>
      <c r="N22" s="345" t="str">
        <f>IF((F22&gt;44)*AND(F22&lt;50),1," ")</f>
        <v xml:space="preserve"> </v>
      </c>
      <c r="O22" s="345" t="str">
        <f>IF((F22&gt;49)*AND(F22&lt;55),1," ")</f>
        <v xml:space="preserve"> </v>
      </c>
      <c r="P22" s="345" t="str">
        <f>IF((F22&gt;54)*AND(F22&lt;60),1," ")</f>
        <v xml:space="preserve"> </v>
      </c>
      <c r="Q22" s="345" t="str">
        <f>IF((F22&gt;59)*AND(F22&lt;65),1," ")</f>
        <v xml:space="preserve"> </v>
      </c>
      <c r="R22" s="345" t="str">
        <f>IF((F22&gt;64)*AND(F22&lt;70),1," ")</f>
        <v xml:space="preserve"> </v>
      </c>
      <c r="S22" s="345" t="str">
        <f>IF((F22&gt;69)*AND(F22&lt;75),1," ")</f>
        <v xml:space="preserve"> </v>
      </c>
      <c r="T22" s="347">
        <f>IF(F22&gt;74,1," ")</f>
        <v>1</v>
      </c>
      <c r="U22" s="355"/>
      <c r="V22" s="355"/>
      <c r="W22" s="356"/>
      <c r="X22" s="89"/>
    </row>
    <row r="23" spans="1:24" ht="10.050000000000001" customHeight="1" x14ac:dyDescent="0.2">
      <c r="A23" s="289"/>
      <c r="B23" s="88"/>
      <c r="C23" s="353"/>
      <c r="D23" s="291"/>
      <c r="E23" s="54"/>
      <c r="F23" s="345"/>
      <c r="G23" s="345"/>
      <c r="H23" s="345"/>
      <c r="I23" s="345"/>
      <c r="J23" s="345"/>
      <c r="K23" s="345"/>
      <c r="L23" s="345"/>
      <c r="M23" s="345"/>
      <c r="N23" s="345"/>
      <c r="O23" s="345"/>
      <c r="P23" s="345"/>
      <c r="Q23" s="345"/>
      <c r="R23" s="345"/>
      <c r="S23" s="345"/>
      <c r="T23" s="347"/>
      <c r="U23" s="355"/>
      <c r="V23" s="355"/>
      <c r="W23" s="357"/>
      <c r="X23" s="87"/>
    </row>
    <row r="24" spans="1:24" ht="10.050000000000001" customHeight="1" x14ac:dyDescent="0.2">
      <c r="A24" s="288">
        <v>9</v>
      </c>
      <c r="B24" s="90"/>
      <c r="C24" s="352"/>
      <c r="D24" s="354">
        <f>D22+1</f>
        <v>1934</v>
      </c>
      <c r="E24" s="51"/>
      <c r="F24" s="345">
        <f>IF(D24=0,"",$B$2-D24)</f>
        <v>86</v>
      </c>
      <c r="G24" s="345" t="str">
        <f>IF((F24&gt;0)*AND(F24&lt;13),1," ")</f>
        <v xml:space="preserve"> </v>
      </c>
      <c r="H24" s="345" t="str">
        <f>IF((F24&gt;12)*AND(F24&lt;16),1," ")</f>
        <v xml:space="preserve"> </v>
      </c>
      <c r="I24" s="345" t="str">
        <f>IF((F24&gt;15)*AND(F24&lt;19),1," ")</f>
        <v xml:space="preserve"> </v>
      </c>
      <c r="J24" s="345" t="str">
        <f>IF((F24&gt;18)*AND(F24&lt;23),1," ")</f>
        <v xml:space="preserve"> </v>
      </c>
      <c r="K24" s="345" t="str">
        <f>IF((F24&gt;22)*AND(F24&lt;35),1," ")</f>
        <v xml:space="preserve"> </v>
      </c>
      <c r="L24" s="345" t="str">
        <f>IF((F24&gt;34)*AND(F24&lt;40),1," ")</f>
        <v xml:space="preserve"> </v>
      </c>
      <c r="M24" s="345" t="str">
        <f>IF((F24&gt;39)*AND(F24&lt;45),1," ")</f>
        <v xml:space="preserve"> </v>
      </c>
      <c r="N24" s="345" t="str">
        <f>IF((F24&gt;44)*AND(F24&lt;50),1," ")</f>
        <v xml:space="preserve"> </v>
      </c>
      <c r="O24" s="345" t="str">
        <f>IF((F24&gt;49)*AND(F24&lt;55),1," ")</f>
        <v xml:space="preserve"> </v>
      </c>
      <c r="P24" s="345" t="str">
        <f>IF((F24&gt;54)*AND(F24&lt;60),1," ")</f>
        <v xml:space="preserve"> </v>
      </c>
      <c r="Q24" s="345" t="str">
        <f>IF((F24&gt;59)*AND(F24&lt;65),1," ")</f>
        <v xml:space="preserve"> </v>
      </c>
      <c r="R24" s="345" t="str">
        <f>IF((F24&gt;64)*AND(F24&lt;70),1," ")</f>
        <v xml:space="preserve"> </v>
      </c>
      <c r="S24" s="345" t="str">
        <f>IF((F24&gt;69)*AND(F24&lt;75),1," ")</f>
        <v xml:space="preserve"> </v>
      </c>
      <c r="T24" s="347">
        <f>IF(F24&gt;74,1," ")</f>
        <v>1</v>
      </c>
      <c r="U24" s="355"/>
      <c r="V24" s="355"/>
      <c r="W24" s="356"/>
      <c r="X24" s="89"/>
    </row>
    <row r="25" spans="1:24" ht="10.050000000000001" customHeight="1" x14ac:dyDescent="0.2">
      <c r="A25" s="289"/>
      <c r="B25" s="88"/>
      <c r="C25" s="353"/>
      <c r="D25" s="291"/>
      <c r="E25" s="54"/>
      <c r="F25" s="345"/>
      <c r="G25" s="345"/>
      <c r="H25" s="345"/>
      <c r="I25" s="345"/>
      <c r="J25" s="345"/>
      <c r="K25" s="345"/>
      <c r="L25" s="345"/>
      <c r="M25" s="345"/>
      <c r="N25" s="345"/>
      <c r="O25" s="345"/>
      <c r="P25" s="345"/>
      <c r="Q25" s="345"/>
      <c r="R25" s="345"/>
      <c r="S25" s="345"/>
      <c r="T25" s="347"/>
      <c r="U25" s="355"/>
      <c r="V25" s="355"/>
      <c r="W25" s="357"/>
      <c r="X25" s="87"/>
    </row>
    <row r="26" spans="1:24" ht="10.050000000000001" customHeight="1" x14ac:dyDescent="0.2">
      <c r="A26" s="288">
        <v>10</v>
      </c>
      <c r="B26" s="90"/>
      <c r="C26" s="352"/>
      <c r="D26" s="354">
        <f>D24+1</f>
        <v>1935</v>
      </c>
      <c r="E26" s="51"/>
      <c r="F26" s="345">
        <f>IF(D26=0,"",$B$2-D26)</f>
        <v>85</v>
      </c>
      <c r="G26" s="345" t="str">
        <f>IF((F26&gt;0)*AND(F26&lt;13),1," ")</f>
        <v xml:space="preserve"> </v>
      </c>
      <c r="H26" s="345" t="str">
        <f>IF((F26&gt;12)*AND(F26&lt;16),1," ")</f>
        <v xml:space="preserve"> </v>
      </c>
      <c r="I26" s="345" t="str">
        <f>IF((F26&gt;15)*AND(F26&lt;19),1," ")</f>
        <v xml:space="preserve"> </v>
      </c>
      <c r="J26" s="345" t="str">
        <f>IF((F26&gt;18)*AND(F26&lt;23),1," ")</f>
        <v xml:space="preserve"> </v>
      </c>
      <c r="K26" s="345" t="str">
        <f>IF((F26&gt;22)*AND(F26&lt;35),1," ")</f>
        <v xml:space="preserve"> </v>
      </c>
      <c r="L26" s="345" t="str">
        <f>IF((F26&gt;34)*AND(F26&lt;40),1," ")</f>
        <v xml:space="preserve"> </v>
      </c>
      <c r="M26" s="345" t="str">
        <f>IF((F26&gt;39)*AND(F26&lt;45),1," ")</f>
        <v xml:space="preserve"> </v>
      </c>
      <c r="N26" s="345" t="str">
        <f>IF((F26&gt;44)*AND(F26&lt;50),1," ")</f>
        <v xml:space="preserve"> </v>
      </c>
      <c r="O26" s="345" t="str">
        <f>IF((F26&gt;49)*AND(F26&lt;55),1," ")</f>
        <v xml:space="preserve"> </v>
      </c>
      <c r="P26" s="345" t="str">
        <f>IF((F26&gt;54)*AND(F26&lt;60),1," ")</f>
        <v xml:space="preserve"> </v>
      </c>
      <c r="Q26" s="345" t="str">
        <f>IF((F26&gt;59)*AND(F26&lt;65),1," ")</f>
        <v xml:space="preserve"> </v>
      </c>
      <c r="R26" s="345" t="str">
        <f>IF((F26&gt;64)*AND(F26&lt;70),1," ")</f>
        <v xml:space="preserve"> </v>
      </c>
      <c r="S26" s="345" t="str">
        <f>IF((F26&gt;69)*AND(F26&lt;75),1," ")</f>
        <v xml:space="preserve"> </v>
      </c>
      <c r="T26" s="347">
        <f>IF(F26&gt;74,1," ")</f>
        <v>1</v>
      </c>
      <c r="U26" s="355"/>
      <c r="V26" s="355"/>
      <c r="W26" s="356"/>
      <c r="X26" s="89"/>
    </row>
    <row r="27" spans="1:24" ht="10.050000000000001" customHeight="1" x14ac:dyDescent="0.2">
      <c r="A27" s="289"/>
      <c r="B27" s="88"/>
      <c r="C27" s="353"/>
      <c r="D27" s="291"/>
      <c r="E27" s="54"/>
      <c r="F27" s="345"/>
      <c r="G27" s="345"/>
      <c r="H27" s="345"/>
      <c r="I27" s="345"/>
      <c r="J27" s="345"/>
      <c r="K27" s="345"/>
      <c r="L27" s="345"/>
      <c r="M27" s="345"/>
      <c r="N27" s="345"/>
      <c r="O27" s="345"/>
      <c r="P27" s="345"/>
      <c r="Q27" s="345"/>
      <c r="R27" s="345"/>
      <c r="S27" s="345"/>
      <c r="T27" s="347"/>
      <c r="U27" s="355"/>
      <c r="V27" s="355"/>
      <c r="W27" s="357"/>
      <c r="X27" s="87"/>
    </row>
    <row r="28" spans="1:24" ht="10.050000000000001" customHeight="1" x14ac:dyDescent="0.2">
      <c r="A28" s="288">
        <v>11</v>
      </c>
      <c r="B28" s="90"/>
      <c r="C28" s="352"/>
      <c r="D28" s="354">
        <f>D26+1</f>
        <v>1936</v>
      </c>
      <c r="E28" s="51"/>
      <c r="F28" s="345">
        <f>IF(D28=0,"",$B$2-D28)</f>
        <v>84</v>
      </c>
      <c r="G28" s="345" t="str">
        <f>IF((F28&gt;0)*AND(F28&lt;13),1," ")</f>
        <v xml:space="preserve"> </v>
      </c>
      <c r="H28" s="345" t="str">
        <f>IF((F28&gt;12)*AND(F28&lt;16),1," ")</f>
        <v xml:space="preserve"> </v>
      </c>
      <c r="I28" s="345" t="str">
        <f>IF((F28&gt;15)*AND(F28&lt;19),1," ")</f>
        <v xml:space="preserve"> </v>
      </c>
      <c r="J28" s="345" t="str">
        <f>IF((F28&gt;18)*AND(F28&lt;23),1," ")</f>
        <v xml:space="preserve"> </v>
      </c>
      <c r="K28" s="345" t="str">
        <f>IF((F28&gt;22)*AND(F28&lt;35),1," ")</f>
        <v xml:space="preserve"> </v>
      </c>
      <c r="L28" s="345" t="str">
        <f>IF((F28&gt;34)*AND(F28&lt;40),1," ")</f>
        <v xml:space="preserve"> </v>
      </c>
      <c r="M28" s="345" t="str">
        <f>IF((F28&gt;39)*AND(F28&lt;45),1," ")</f>
        <v xml:space="preserve"> </v>
      </c>
      <c r="N28" s="345" t="str">
        <f>IF((F28&gt;44)*AND(F28&lt;50),1," ")</f>
        <v xml:space="preserve"> </v>
      </c>
      <c r="O28" s="345" t="str">
        <f>IF((F28&gt;49)*AND(F28&lt;55),1," ")</f>
        <v xml:space="preserve"> </v>
      </c>
      <c r="P28" s="345" t="str">
        <f>IF((F28&gt;54)*AND(F28&lt;60),1," ")</f>
        <v xml:space="preserve"> </v>
      </c>
      <c r="Q28" s="345" t="str">
        <f>IF((F28&gt;59)*AND(F28&lt;65),1," ")</f>
        <v xml:space="preserve"> </v>
      </c>
      <c r="R28" s="345" t="str">
        <f>IF((F28&gt;64)*AND(F28&lt;70),1," ")</f>
        <v xml:space="preserve"> </v>
      </c>
      <c r="S28" s="345" t="str">
        <f>IF((F28&gt;69)*AND(F28&lt;75),1," ")</f>
        <v xml:space="preserve"> </v>
      </c>
      <c r="T28" s="347">
        <f>IF(F28&gt;74,1," ")</f>
        <v>1</v>
      </c>
      <c r="U28" s="355"/>
      <c r="V28" s="355"/>
      <c r="W28" s="356"/>
      <c r="X28" s="89"/>
    </row>
    <row r="29" spans="1:24" ht="10.050000000000001" customHeight="1" x14ac:dyDescent="0.2">
      <c r="A29" s="289"/>
      <c r="B29" s="88"/>
      <c r="C29" s="353"/>
      <c r="D29" s="291"/>
      <c r="E29" s="54"/>
      <c r="F29" s="345"/>
      <c r="G29" s="345"/>
      <c r="H29" s="345"/>
      <c r="I29" s="345"/>
      <c r="J29" s="345"/>
      <c r="K29" s="345"/>
      <c r="L29" s="345"/>
      <c r="M29" s="345"/>
      <c r="N29" s="345"/>
      <c r="O29" s="345"/>
      <c r="P29" s="345"/>
      <c r="Q29" s="345"/>
      <c r="R29" s="345"/>
      <c r="S29" s="345"/>
      <c r="T29" s="347"/>
      <c r="U29" s="355"/>
      <c r="V29" s="355"/>
      <c r="W29" s="357"/>
      <c r="X29" s="87"/>
    </row>
    <row r="30" spans="1:24" ht="10.050000000000001" customHeight="1" x14ac:dyDescent="0.2">
      <c r="A30" s="288">
        <v>12</v>
      </c>
      <c r="B30" s="90"/>
      <c r="C30" s="352"/>
      <c r="D30" s="354">
        <f>D28+1</f>
        <v>1937</v>
      </c>
      <c r="E30" s="51"/>
      <c r="F30" s="345">
        <f>IF(D30=0,"",$B$2-D30)</f>
        <v>83</v>
      </c>
      <c r="G30" s="345" t="str">
        <f>IF((F30&gt;0)*AND(F30&lt;13),1," ")</f>
        <v xml:space="preserve"> </v>
      </c>
      <c r="H30" s="345" t="str">
        <f>IF((F30&gt;12)*AND(F30&lt;16),1," ")</f>
        <v xml:space="preserve"> </v>
      </c>
      <c r="I30" s="345" t="str">
        <f>IF((F30&gt;15)*AND(F30&lt;19),1," ")</f>
        <v xml:space="preserve"> </v>
      </c>
      <c r="J30" s="345" t="str">
        <f>IF((F30&gt;18)*AND(F30&lt;23),1," ")</f>
        <v xml:space="preserve"> </v>
      </c>
      <c r="K30" s="345" t="str">
        <f>IF((F30&gt;22)*AND(F30&lt;35),1," ")</f>
        <v xml:space="preserve"> </v>
      </c>
      <c r="L30" s="345" t="str">
        <f>IF((F30&gt;34)*AND(F30&lt;40),1," ")</f>
        <v xml:space="preserve"> </v>
      </c>
      <c r="M30" s="345" t="str">
        <f>IF((F30&gt;39)*AND(F30&lt;45),1," ")</f>
        <v xml:space="preserve"> </v>
      </c>
      <c r="N30" s="345" t="str">
        <f>IF((F30&gt;44)*AND(F30&lt;50),1," ")</f>
        <v xml:space="preserve"> </v>
      </c>
      <c r="O30" s="345" t="str">
        <f>IF((F30&gt;49)*AND(F30&lt;55),1," ")</f>
        <v xml:space="preserve"> </v>
      </c>
      <c r="P30" s="345" t="str">
        <f>IF((F30&gt;54)*AND(F30&lt;60),1," ")</f>
        <v xml:space="preserve"> </v>
      </c>
      <c r="Q30" s="345" t="str">
        <f>IF((F30&gt;59)*AND(F30&lt;65),1," ")</f>
        <v xml:space="preserve"> </v>
      </c>
      <c r="R30" s="345" t="str">
        <f>IF((F30&gt;64)*AND(F30&lt;70),1," ")</f>
        <v xml:space="preserve"> </v>
      </c>
      <c r="S30" s="345" t="str">
        <f>IF((F30&gt;69)*AND(F30&lt;75),1," ")</f>
        <v xml:space="preserve"> </v>
      </c>
      <c r="T30" s="347">
        <f>IF(F30&gt;74,1," ")</f>
        <v>1</v>
      </c>
      <c r="U30" s="355"/>
      <c r="V30" s="355"/>
      <c r="W30" s="356"/>
      <c r="X30" s="89"/>
    </row>
    <row r="31" spans="1:24" ht="10.050000000000001" customHeight="1" x14ac:dyDescent="0.2">
      <c r="A31" s="289"/>
      <c r="B31" s="88"/>
      <c r="C31" s="353"/>
      <c r="D31" s="291"/>
      <c r="E31" s="54"/>
      <c r="F31" s="345"/>
      <c r="G31" s="345"/>
      <c r="H31" s="345"/>
      <c r="I31" s="345"/>
      <c r="J31" s="345"/>
      <c r="K31" s="345"/>
      <c r="L31" s="345"/>
      <c r="M31" s="345"/>
      <c r="N31" s="345"/>
      <c r="O31" s="345"/>
      <c r="P31" s="345"/>
      <c r="Q31" s="345"/>
      <c r="R31" s="345"/>
      <c r="S31" s="345"/>
      <c r="T31" s="347"/>
      <c r="U31" s="355"/>
      <c r="V31" s="355"/>
      <c r="W31" s="357"/>
      <c r="X31" s="87"/>
    </row>
    <row r="32" spans="1:24" ht="10.050000000000001" customHeight="1" x14ac:dyDescent="0.2">
      <c r="A32" s="288">
        <v>13</v>
      </c>
      <c r="B32" s="90"/>
      <c r="C32" s="352"/>
      <c r="D32" s="354">
        <f>D30+1</f>
        <v>1938</v>
      </c>
      <c r="E32" s="51"/>
      <c r="F32" s="345">
        <f>IF(D32=0,"",$B$2-D32)</f>
        <v>82</v>
      </c>
      <c r="G32" s="345" t="str">
        <f>IF((F32&gt;0)*AND(F32&lt;13),1," ")</f>
        <v xml:space="preserve"> </v>
      </c>
      <c r="H32" s="345" t="str">
        <f>IF((F32&gt;12)*AND(F32&lt;16),1," ")</f>
        <v xml:space="preserve"> </v>
      </c>
      <c r="I32" s="345" t="str">
        <f>IF((F32&gt;15)*AND(F32&lt;19),1," ")</f>
        <v xml:space="preserve"> </v>
      </c>
      <c r="J32" s="345" t="str">
        <f>IF((F32&gt;18)*AND(F32&lt;23),1," ")</f>
        <v xml:space="preserve"> </v>
      </c>
      <c r="K32" s="345" t="str">
        <f>IF((F32&gt;22)*AND(F32&lt;35),1," ")</f>
        <v xml:space="preserve"> </v>
      </c>
      <c r="L32" s="345" t="str">
        <f>IF((F32&gt;34)*AND(F32&lt;40),1," ")</f>
        <v xml:space="preserve"> </v>
      </c>
      <c r="M32" s="345" t="str">
        <f>IF((F32&gt;39)*AND(F32&lt;45),1," ")</f>
        <v xml:space="preserve"> </v>
      </c>
      <c r="N32" s="345" t="str">
        <f>IF((F32&gt;44)*AND(F32&lt;50),1," ")</f>
        <v xml:space="preserve"> </v>
      </c>
      <c r="O32" s="345" t="str">
        <f>IF((F32&gt;49)*AND(F32&lt;55),1," ")</f>
        <v xml:space="preserve"> </v>
      </c>
      <c r="P32" s="345" t="str">
        <f>IF((F32&gt;54)*AND(F32&lt;60),1," ")</f>
        <v xml:space="preserve"> </v>
      </c>
      <c r="Q32" s="345" t="str">
        <f>IF((F32&gt;59)*AND(F32&lt;65),1," ")</f>
        <v xml:space="preserve"> </v>
      </c>
      <c r="R32" s="345" t="str">
        <f>IF((F32&gt;64)*AND(F32&lt;70),1," ")</f>
        <v xml:space="preserve"> </v>
      </c>
      <c r="S32" s="345" t="str">
        <f>IF((F32&gt;69)*AND(F32&lt;75),1," ")</f>
        <v xml:space="preserve"> </v>
      </c>
      <c r="T32" s="347">
        <f>IF(F32&gt;74,1," ")</f>
        <v>1</v>
      </c>
      <c r="U32" s="355"/>
      <c r="V32" s="355"/>
      <c r="W32" s="356"/>
      <c r="X32" s="89"/>
    </row>
    <row r="33" spans="1:24" ht="10.050000000000001" customHeight="1" x14ac:dyDescent="0.2">
      <c r="A33" s="289"/>
      <c r="B33" s="88"/>
      <c r="C33" s="353"/>
      <c r="D33" s="291"/>
      <c r="E33" s="54"/>
      <c r="F33" s="345"/>
      <c r="G33" s="345"/>
      <c r="H33" s="345"/>
      <c r="I33" s="345"/>
      <c r="J33" s="345"/>
      <c r="K33" s="345"/>
      <c r="L33" s="345"/>
      <c r="M33" s="345"/>
      <c r="N33" s="345"/>
      <c r="O33" s="345"/>
      <c r="P33" s="345"/>
      <c r="Q33" s="345"/>
      <c r="R33" s="345"/>
      <c r="S33" s="345"/>
      <c r="T33" s="347"/>
      <c r="U33" s="355"/>
      <c r="V33" s="355"/>
      <c r="W33" s="357"/>
      <c r="X33" s="87"/>
    </row>
    <row r="34" spans="1:24" ht="10.050000000000001" customHeight="1" x14ac:dyDescent="0.2">
      <c r="A34" s="288">
        <v>14</v>
      </c>
      <c r="B34" s="90"/>
      <c r="C34" s="352"/>
      <c r="D34" s="354">
        <f>D32+1</f>
        <v>1939</v>
      </c>
      <c r="E34" s="51"/>
      <c r="F34" s="345">
        <f>IF(D34=0,"",$B$2-D34)</f>
        <v>81</v>
      </c>
      <c r="G34" s="345" t="str">
        <f>IF((F34&gt;0)*AND(F34&lt;13),1," ")</f>
        <v xml:space="preserve"> </v>
      </c>
      <c r="H34" s="345" t="str">
        <f>IF((F34&gt;12)*AND(F34&lt;16),1," ")</f>
        <v xml:space="preserve"> </v>
      </c>
      <c r="I34" s="345" t="str">
        <f>IF((F34&gt;15)*AND(F34&lt;19),1," ")</f>
        <v xml:space="preserve"> </v>
      </c>
      <c r="J34" s="345" t="str">
        <f>IF((F34&gt;18)*AND(F34&lt;23),1," ")</f>
        <v xml:space="preserve"> </v>
      </c>
      <c r="K34" s="345" t="str">
        <f>IF((F34&gt;22)*AND(F34&lt;35),1," ")</f>
        <v xml:space="preserve"> </v>
      </c>
      <c r="L34" s="345" t="str">
        <f>IF((F34&gt;34)*AND(F34&lt;40),1," ")</f>
        <v xml:space="preserve"> </v>
      </c>
      <c r="M34" s="345" t="str">
        <f>IF((F34&gt;39)*AND(F34&lt;45),1," ")</f>
        <v xml:space="preserve"> </v>
      </c>
      <c r="N34" s="345" t="str">
        <f>IF((F34&gt;44)*AND(F34&lt;50),1," ")</f>
        <v xml:space="preserve"> </v>
      </c>
      <c r="O34" s="345" t="str">
        <f>IF((F34&gt;49)*AND(F34&lt;55),1," ")</f>
        <v xml:space="preserve"> </v>
      </c>
      <c r="P34" s="345" t="str">
        <f>IF((F34&gt;54)*AND(F34&lt;60),1," ")</f>
        <v xml:space="preserve"> </v>
      </c>
      <c r="Q34" s="345" t="str">
        <f>IF((F34&gt;59)*AND(F34&lt;65),1," ")</f>
        <v xml:space="preserve"> </v>
      </c>
      <c r="R34" s="345" t="str">
        <f>IF((F34&gt;64)*AND(F34&lt;70),1," ")</f>
        <v xml:space="preserve"> </v>
      </c>
      <c r="S34" s="345" t="str">
        <f>IF((F34&gt;69)*AND(F34&lt;75),1," ")</f>
        <v xml:space="preserve"> </v>
      </c>
      <c r="T34" s="347">
        <f>IF(F34&gt;74,1," ")</f>
        <v>1</v>
      </c>
      <c r="U34" s="355"/>
      <c r="V34" s="355"/>
      <c r="W34" s="356"/>
      <c r="X34" s="89"/>
    </row>
    <row r="35" spans="1:24" ht="10.050000000000001" customHeight="1" x14ac:dyDescent="0.2">
      <c r="A35" s="289"/>
      <c r="B35" s="88"/>
      <c r="C35" s="353"/>
      <c r="D35" s="291"/>
      <c r="E35" s="54"/>
      <c r="F35" s="345"/>
      <c r="G35" s="345"/>
      <c r="H35" s="345"/>
      <c r="I35" s="345"/>
      <c r="J35" s="345"/>
      <c r="K35" s="345"/>
      <c r="L35" s="345"/>
      <c r="M35" s="345"/>
      <c r="N35" s="345"/>
      <c r="O35" s="345"/>
      <c r="P35" s="345"/>
      <c r="Q35" s="345"/>
      <c r="R35" s="345"/>
      <c r="S35" s="345"/>
      <c r="T35" s="347"/>
      <c r="U35" s="355"/>
      <c r="V35" s="355"/>
      <c r="W35" s="357"/>
      <c r="X35" s="87"/>
    </row>
    <row r="36" spans="1:24" ht="10.050000000000001" customHeight="1" x14ac:dyDescent="0.2">
      <c r="A36" s="288">
        <v>15</v>
      </c>
      <c r="B36" s="90"/>
      <c r="C36" s="352"/>
      <c r="D36" s="354">
        <f>D34+1</f>
        <v>1940</v>
      </c>
      <c r="E36" s="51"/>
      <c r="F36" s="345">
        <f>IF(D36=0,"",$B$2-D36)</f>
        <v>80</v>
      </c>
      <c r="G36" s="345" t="str">
        <f>IF((F36&gt;0)*AND(F36&lt;13),1," ")</f>
        <v xml:space="preserve"> </v>
      </c>
      <c r="H36" s="345" t="str">
        <f>IF((F36&gt;12)*AND(F36&lt;16),1," ")</f>
        <v xml:space="preserve"> </v>
      </c>
      <c r="I36" s="345" t="str">
        <f>IF((F36&gt;15)*AND(F36&lt;19),1," ")</f>
        <v xml:space="preserve"> </v>
      </c>
      <c r="J36" s="345" t="str">
        <f>IF((F36&gt;18)*AND(F36&lt;23),1," ")</f>
        <v xml:space="preserve"> </v>
      </c>
      <c r="K36" s="345" t="str">
        <f>IF((F36&gt;22)*AND(F36&lt;35),1," ")</f>
        <v xml:space="preserve"> </v>
      </c>
      <c r="L36" s="345" t="str">
        <f>IF((F36&gt;34)*AND(F36&lt;40),1," ")</f>
        <v xml:space="preserve"> </v>
      </c>
      <c r="M36" s="345" t="str">
        <f>IF((F36&gt;39)*AND(F36&lt;45),1," ")</f>
        <v xml:space="preserve"> </v>
      </c>
      <c r="N36" s="345" t="str">
        <f>IF((F36&gt;44)*AND(F36&lt;50),1," ")</f>
        <v xml:space="preserve"> </v>
      </c>
      <c r="O36" s="345" t="str">
        <f>IF((F36&gt;49)*AND(F36&lt;55),1," ")</f>
        <v xml:space="preserve"> </v>
      </c>
      <c r="P36" s="345" t="str">
        <f>IF((F36&gt;54)*AND(F36&lt;60),1," ")</f>
        <v xml:space="preserve"> </v>
      </c>
      <c r="Q36" s="345" t="str">
        <f>IF((F36&gt;59)*AND(F36&lt;65),1," ")</f>
        <v xml:space="preserve"> </v>
      </c>
      <c r="R36" s="345" t="str">
        <f>IF((F36&gt;64)*AND(F36&lt;70),1," ")</f>
        <v xml:space="preserve"> </v>
      </c>
      <c r="S36" s="345" t="str">
        <f>IF((F36&gt;69)*AND(F36&lt;75),1," ")</f>
        <v xml:space="preserve"> </v>
      </c>
      <c r="T36" s="347">
        <f>IF(F36&gt;74,1," ")</f>
        <v>1</v>
      </c>
      <c r="U36" s="355"/>
      <c r="V36" s="355"/>
      <c r="W36" s="356"/>
      <c r="X36" s="89"/>
    </row>
    <row r="37" spans="1:24" ht="10.050000000000001" customHeight="1" x14ac:dyDescent="0.2">
      <c r="A37" s="289"/>
      <c r="B37" s="88"/>
      <c r="C37" s="353"/>
      <c r="D37" s="291"/>
      <c r="E37" s="54"/>
      <c r="F37" s="345"/>
      <c r="G37" s="345"/>
      <c r="H37" s="345"/>
      <c r="I37" s="345"/>
      <c r="J37" s="345"/>
      <c r="K37" s="345"/>
      <c r="L37" s="345"/>
      <c r="M37" s="345"/>
      <c r="N37" s="345"/>
      <c r="O37" s="345"/>
      <c r="P37" s="345"/>
      <c r="Q37" s="345"/>
      <c r="R37" s="345"/>
      <c r="S37" s="345"/>
      <c r="T37" s="347"/>
      <c r="U37" s="355"/>
      <c r="V37" s="355"/>
      <c r="W37" s="357"/>
      <c r="X37" s="87"/>
    </row>
    <row r="38" spans="1:24" ht="10.050000000000001" customHeight="1" x14ac:dyDescent="0.2">
      <c r="A38" s="288">
        <v>16</v>
      </c>
      <c r="B38" s="90"/>
      <c r="C38" s="352"/>
      <c r="D38" s="354">
        <f>D36+1</f>
        <v>1941</v>
      </c>
      <c r="E38" s="51"/>
      <c r="F38" s="345">
        <f>IF(D38=0,"",$B$2-D38)</f>
        <v>79</v>
      </c>
      <c r="G38" s="345" t="str">
        <f>IF((F38&gt;0)*AND(F38&lt;13),1," ")</f>
        <v xml:space="preserve"> </v>
      </c>
      <c r="H38" s="345" t="str">
        <f>IF((F38&gt;12)*AND(F38&lt;16),1," ")</f>
        <v xml:space="preserve"> </v>
      </c>
      <c r="I38" s="345" t="str">
        <f>IF((F38&gt;15)*AND(F38&lt;19),1," ")</f>
        <v xml:space="preserve"> </v>
      </c>
      <c r="J38" s="345" t="str">
        <f>IF((F38&gt;18)*AND(F38&lt;23),1," ")</f>
        <v xml:space="preserve"> </v>
      </c>
      <c r="K38" s="345" t="str">
        <f>IF((F38&gt;22)*AND(F38&lt;35),1," ")</f>
        <v xml:space="preserve"> </v>
      </c>
      <c r="L38" s="345" t="str">
        <f>IF((F38&gt;34)*AND(F38&lt;40),1," ")</f>
        <v xml:space="preserve"> </v>
      </c>
      <c r="M38" s="345" t="str">
        <f>IF((F38&gt;39)*AND(F38&lt;45),1," ")</f>
        <v xml:space="preserve"> </v>
      </c>
      <c r="N38" s="345" t="str">
        <f>IF((F38&gt;44)*AND(F38&lt;50),1," ")</f>
        <v xml:space="preserve"> </v>
      </c>
      <c r="O38" s="345" t="str">
        <f>IF((F38&gt;49)*AND(F38&lt;55),1," ")</f>
        <v xml:space="preserve"> </v>
      </c>
      <c r="P38" s="345" t="str">
        <f>IF((F38&gt;54)*AND(F38&lt;60),1," ")</f>
        <v xml:space="preserve"> </v>
      </c>
      <c r="Q38" s="345" t="str">
        <f>IF((F38&gt;59)*AND(F38&lt;65),1," ")</f>
        <v xml:space="preserve"> </v>
      </c>
      <c r="R38" s="345" t="str">
        <f>IF((F38&gt;64)*AND(F38&lt;70),1," ")</f>
        <v xml:space="preserve"> </v>
      </c>
      <c r="S38" s="345" t="str">
        <f>IF((F38&gt;69)*AND(F38&lt;75),1," ")</f>
        <v xml:space="preserve"> </v>
      </c>
      <c r="T38" s="347">
        <f>IF(F38&gt;74,1," ")</f>
        <v>1</v>
      </c>
      <c r="U38" s="355"/>
      <c r="V38" s="355"/>
      <c r="W38" s="356"/>
      <c r="X38" s="89"/>
    </row>
    <row r="39" spans="1:24" ht="10.050000000000001" customHeight="1" x14ac:dyDescent="0.2">
      <c r="A39" s="289"/>
      <c r="B39" s="88"/>
      <c r="C39" s="353"/>
      <c r="D39" s="291"/>
      <c r="E39" s="54"/>
      <c r="F39" s="345"/>
      <c r="G39" s="345"/>
      <c r="H39" s="345"/>
      <c r="I39" s="345"/>
      <c r="J39" s="345"/>
      <c r="K39" s="345"/>
      <c r="L39" s="345"/>
      <c r="M39" s="345"/>
      <c r="N39" s="345"/>
      <c r="O39" s="345"/>
      <c r="P39" s="345"/>
      <c r="Q39" s="345"/>
      <c r="R39" s="345"/>
      <c r="S39" s="345"/>
      <c r="T39" s="347"/>
      <c r="U39" s="355"/>
      <c r="V39" s="355"/>
      <c r="W39" s="357"/>
      <c r="X39" s="87"/>
    </row>
    <row r="40" spans="1:24" ht="10.050000000000001" customHeight="1" x14ac:dyDescent="0.2">
      <c r="A40" s="288">
        <v>17</v>
      </c>
      <c r="B40" s="90"/>
      <c r="C40" s="352"/>
      <c r="D40" s="354">
        <f>D38+1</f>
        <v>1942</v>
      </c>
      <c r="E40" s="51"/>
      <c r="F40" s="345">
        <f>IF(D40=0,"",$B$2-D40)</f>
        <v>78</v>
      </c>
      <c r="G40" s="345" t="str">
        <f>IF((F40&gt;0)*AND(F40&lt;13),1," ")</f>
        <v xml:space="preserve"> </v>
      </c>
      <c r="H40" s="345" t="str">
        <f>IF((F40&gt;12)*AND(F40&lt;16),1," ")</f>
        <v xml:space="preserve"> </v>
      </c>
      <c r="I40" s="345" t="str">
        <f>IF((F40&gt;15)*AND(F40&lt;19),1," ")</f>
        <v xml:space="preserve"> </v>
      </c>
      <c r="J40" s="345" t="str">
        <f>IF((F40&gt;18)*AND(F40&lt;23),1," ")</f>
        <v xml:space="preserve"> </v>
      </c>
      <c r="K40" s="345" t="str">
        <f>IF((F40&gt;22)*AND(F40&lt;35),1," ")</f>
        <v xml:space="preserve"> </v>
      </c>
      <c r="L40" s="345" t="str">
        <f>IF((F40&gt;34)*AND(F40&lt;40),1," ")</f>
        <v xml:space="preserve"> </v>
      </c>
      <c r="M40" s="345" t="str">
        <f>IF((F40&gt;39)*AND(F40&lt;45),1," ")</f>
        <v xml:space="preserve"> </v>
      </c>
      <c r="N40" s="345" t="str">
        <f>IF((F40&gt;44)*AND(F40&lt;50),1," ")</f>
        <v xml:space="preserve"> </v>
      </c>
      <c r="O40" s="345" t="str">
        <f>IF((F40&gt;49)*AND(F40&lt;55),1," ")</f>
        <v xml:space="preserve"> </v>
      </c>
      <c r="P40" s="345" t="str">
        <f>IF((F40&gt;54)*AND(F40&lt;60),1," ")</f>
        <v xml:space="preserve"> </v>
      </c>
      <c r="Q40" s="345" t="str">
        <f>IF((F40&gt;59)*AND(F40&lt;65),1," ")</f>
        <v xml:space="preserve"> </v>
      </c>
      <c r="R40" s="345" t="str">
        <f>IF((F40&gt;64)*AND(F40&lt;70),1," ")</f>
        <v xml:space="preserve"> </v>
      </c>
      <c r="S40" s="345" t="str">
        <f>IF((F40&gt;69)*AND(F40&lt;75),1," ")</f>
        <v xml:space="preserve"> </v>
      </c>
      <c r="T40" s="347">
        <f>IF(F40&gt;74,1," ")</f>
        <v>1</v>
      </c>
      <c r="U40" s="355"/>
      <c r="V40" s="355"/>
      <c r="W40" s="356"/>
      <c r="X40" s="89"/>
    </row>
    <row r="41" spans="1:24" ht="10.050000000000001" customHeight="1" x14ac:dyDescent="0.2">
      <c r="A41" s="289"/>
      <c r="B41" s="88"/>
      <c r="C41" s="353"/>
      <c r="D41" s="291"/>
      <c r="E41" s="54"/>
      <c r="F41" s="345"/>
      <c r="G41" s="345"/>
      <c r="H41" s="345"/>
      <c r="I41" s="345"/>
      <c r="J41" s="345"/>
      <c r="K41" s="345"/>
      <c r="L41" s="345"/>
      <c r="M41" s="345"/>
      <c r="N41" s="345"/>
      <c r="O41" s="345"/>
      <c r="P41" s="345"/>
      <c r="Q41" s="345"/>
      <c r="R41" s="345"/>
      <c r="S41" s="345"/>
      <c r="T41" s="347"/>
      <c r="U41" s="355"/>
      <c r="V41" s="355"/>
      <c r="W41" s="357"/>
      <c r="X41" s="87"/>
    </row>
    <row r="42" spans="1:24" ht="10.050000000000001" customHeight="1" x14ac:dyDescent="0.2">
      <c r="A42" s="288">
        <v>18</v>
      </c>
      <c r="B42" s="90"/>
      <c r="C42" s="352"/>
      <c r="D42" s="354">
        <f>D40+1</f>
        <v>1943</v>
      </c>
      <c r="E42" s="51"/>
      <c r="F42" s="345">
        <f>IF(D42=0,"",$B$2-D42)</f>
        <v>77</v>
      </c>
      <c r="G42" s="345" t="str">
        <f>IF((F42&gt;0)*AND(F42&lt;13),1," ")</f>
        <v xml:space="preserve"> </v>
      </c>
      <c r="H42" s="345" t="str">
        <f>IF((F42&gt;12)*AND(F42&lt;16),1," ")</f>
        <v xml:space="preserve"> </v>
      </c>
      <c r="I42" s="345" t="str">
        <f>IF((F42&gt;15)*AND(F42&lt;19),1," ")</f>
        <v xml:space="preserve"> </v>
      </c>
      <c r="J42" s="345" t="str">
        <f>IF((F42&gt;18)*AND(F42&lt;23),1," ")</f>
        <v xml:space="preserve"> </v>
      </c>
      <c r="K42" s="345" t="str">
        <f>IF((F42&gt;22)*AND(F42&lt;35),1," ")</f>
        <v xml:space="preserve"> </v>
      </c>
      <c r="L42" s="345" t="str">
        <f>IF((F42&gt;34)*AND(F42&lt;40),1," ")</f>
        <v xml:space="preserve"> </v>
      </c>
      <c r="M42" s="345" t="str">
        <f>IF((F42&gt;39)*AND(F42&lt;45),1," ")</f>
        <v xml:space="preserve"> </v>
      </c>
      <c r="N42" s="345" t="str">
        <f>IF((F42&gt;44)*AND(F42&lt;50),1," ")</f>
        <v xml:space="preserve"> </v>
      </c>
      <c r="O42" s="345" t="str">
        <f>IF((F42&gt;49)*AND(F42&lt;55),1," ")</f>
        <v xml:space="preserve"> </v>
      </c>
      <c r="P42" s="345" t="str">
        <f>IF((F42&gt;54)*AND(F42&lt;60),1," ")</f>
        <v xml:space="preserve"> </v>
      </c>
      <c r="Q42" s="345" t="str">
        <f>IF((F42&gt;59)*AND(F42&lt;65),1," ")</f>
        <v xml:space="preserve"> </v>
      </c>
      <c r="R42" s="345" t="str">
        <f>IF((F42&gt;64)*AND(F42&lt;70),1," ")</f>
        <v xml:space="preserve"> </v>
      </c>
      <c r="S42" s="345" t="str">
        <f>IF((F42&gt;69)*AND(F42&lt;75),1," ")</f>
        <v xml:space="preserve"> </v>
      </c>
      <c r="T42" s="347">
        <f>IF(F42&gt;74,1," ")</f>
        <v>1</v>
      </c>
      <c r="U42" s="355"/>
      <c r="V42" s="355"/>
      <c r="W42" s="356"/>
      <c r="X42" s="89"/>
    </row>
    <row r="43" spans="1:24" ht="10.050000000000001" customHeight="1" x14ac:dyDescent="0.2">
      <c r="A43" s="289"/>
      <c r="B43" s="88"/>
      <c r="C43" s="353"/>
      <c r="D43" s="291"/>
      <c r="E43" s="54"/>
      <c r="F43" s="345"/>
      <c r="G43" s="345"/>
      <c r="H43" s="345"/>
      <c r="I43" s="345"/>
      <c r="J43" s="345"/>
      <c r="K43" s="345"/>
      <c r="L43" s="345"/>
      <c r="M43" s="345"/>
      <c r="N43" s="345"/>
      <c r="O43" s="345"/>
      <c r="P43" s="345"/>
      <c r="Q43" s="345"/>
      <c r="R43" s="345"/>
      <c r="S43" s="345"/>
      <c r="T43" s="347"/>
      <c r="U43" s="355"/>
      <c r="V43" s="355"/>
      <c r="W43" s="357"/>
      <c r="X43" s="87"/>
    </row>
    <row r="44" spans="1:24" ht="10.050000000000001" customHeight="1" x14ac:dyDescent="0.2">
      <c r="A44" s="288">
        <v>19</v>
      </c>
      <c r="B44" s="90"/>
      <c r="C44" s="352"/>
      <c r="D44" s="354">
        <f>D42+1</f>
        <v>1944</v>
      </c>
      <c r="E44" s="51"/>
      <c r="F44" s="345">
        <f>IF(D44=0,"",$B$2-D44)</f>
        <v>76</v>
      </c>
      <c r="G44" s="345" t="str">
        <f>IF((F44&gt;0)*AND(F44&lt;13),1," ")</f>
        <v xml:space="preserve"> </v>
      </c>
      <c r="H44" s="345" t="str">
        <f>IF((F44&gt;12)*AND(F44&lt;16),1," ")</f>
        <v xml:space="preserve"> </v>
      </c>
      <c r="I44" s="345" t="str">
        <f>IF((F44&gt;15)*AND(F44&lt;19),1," ")</f>
        <v xml:space="preserve"> </v>
      </c>
      <c r="J44" s="345" t="str">
        <f>IF((F44&gt;18)*AND(F44&lt;23),1," ")</f>
        <v xml:space="preserve"> </v>
      </c>
      <c r="K44" s="345" t="str">
        <f>IF((F44&gt;22)*AND(F44&lt;35),1," ")</f>
        <v xml:space="preserve"> </v>
      </c>
      <c r="L44" s="345" t="str">
        <f>IF((F44&gt;34)*AND(F44&lt;40),1," ")</f>
        <v xml:space="preserve"> </v>
      </c>
      <c r="M44" s="345" t="str">
        <f>IF((F44&gt;39)*AND(F44&lt;45),1," ")</f>
        <v xml:space="preserve"> </v>
      </c>
      <c r="N44" s="345" t="str">
        <f>IF((F44&gt;44)*AND(F44&lt;50),1," ")</f>
        <v xml:space="preserve"> </v>
      </c>
      <c r="O44" s="345" t="str">
        <f>IF((F44&gt;49)*AND(F44&lt;55),1," ")</f>
        <v xml:space="preserve"> </v>
      </c>
      <c r="P44" s="345" t="str">
        <f>IF((F44&gt;54)*AND(F44&lt;60),1," ")</f>
        <v xml:space="preserve"> </v>
      </c>
      <c r="Q44" s="345" t="str">
        <f>IF((F44&gt;59)*AND(F44&lt;65),1," ")</f>
        <v xml:space="preserve"> </v>
      </c>
      <c r="R44" s="345" t="str">
        <f>IF((F44&gt;64)*AND(F44&lt;70),1," ")</f>
        <v xml:space="preserve"> </v>
      </c>
      <c r="S44" s="345" t="str">
        <f>IF((F44&gt;69)*AND(F44&lt;75),1," ")</f>
        <v xml:space="preserve"> </v>
      </c>
      <c r="T44" s="347">
        <f>IF(F44&gt;74,1," ")</f>
        <v>1</v>
      </c>
      <c r="U44" s="355"/>
      <c r="V44" s="355"/>
      <c r="W44" s="356"/>
      <c r="X44" s="89"/>
    </row>
    <row r="45" spans="1:24" ht="10.050000000000001" customHeight="1" x14ac:dyDescent="0.2">
      <c r="A45" s="289"/>
      <c r="B45" s="88"/>
      <c r="C45" s="353"/>
      <c r="D45" s="291"/>
      <c r="E45" s="54"/>
      <c r="F45" s="345"/>
      <c r="G45" s="345"/>
      <c r="H45" s="345"/>
      <c r="I45" s="345"/>
      <c r="J45" s="345"/>
      <c r="K45" s="345"/>
      <c r="L45" s="345"/>
      <c r="M45" s="345"/>
      <c r="N45" s="345"/>
      <c r="O45" s="345"/>
      <c r="P45" s="345"/>
      <c r="Q45" s="345"/>
      <c r="R45" s="345"/>
      <c r="S45" s="345"/>
      <c r="T45" s="347"/>
      <c r="U45" s="355"/>
      <c r="V45" s="355"/>
      <c r="W45" s="357"/>
      <c r="X45" s="87"/>
    </row>
    <row r="46" spans="1:24" ht="10.050000000000001" customHeight="1" x14ac:dyDescent="0.2">
      <c r="A46" s="288">
        <v>20</v>
      </c>
      <c r="B46" s="90"/>
      <c r="C46" s="352"/>
      <c r="D46" s="354">
        <f>D44+1</f>
        <v>1945</v>
      </c>
      <c r="E46" s="51"/>
      <c r="F46" s="345">
        <f>IF(D46=0,"",$B$2-D46)</f>
        <v>75</v>
      </c>
      <c r="G46" s="345" t="str">
        <f>IF((F46&gt;0)*AND(F46&lt;13),1," ")</f>
        <v xml:space="preserve"> </v>
      </c>
      <c r="H46" s="345" t="str">
        <f>IF((F46&gt;12)*AND(F46&lt;16),1," ")</f>
        <v xml:space="preserve"> </v>
      </c>
      <c r="I46" s="345" t="str">
        <f>IF((F46&gt;15)*AND(F46&lt;19),1," ")</f>
        <v xml:space="preserve"> </v>
      </c>
      <c r="J46" s="345" t="str">
        <f>IF((F46&gt;18)*AND(F46&lt;23),1," ")</f>
        <v xml:space="preserve"> </v>
      </c>
      <c r="K46" s="345" t="str">
        <f>IF((F46&gt;22)*AND(F46&lt;35),1," ")</f>
        <v xml:space="preserve"> </v>
      </c>
      <c r="L46" s="345" t="str">
        <f>IF((F46&gt;34)*AND(F46&lt;40),1," ")</f>
        <v xml:space="preserve"> </v>
      </c>
      <c r="M46" s="345" t="str">
        <f>IF((F46&gt;39)*AND(F46&lt;45),1," ")</f>
        <v xml:space="preserve"> </v>
      </c>
      <c r="N46" s="345" t="str">
        <f>IF((F46&gt;44)*AND(F46&lt;50),1," ")</f>
        <v xml:space="preserve"> </v>
      </c>
      <c r="O46" s="345" t="str">
        <f>IF((F46&gt;49)*AND(F46&lt;55),1," ")</f>
        <v xml:space="preserve"> </v>
      </c>
      <c r="P46" s="345" t="str">
        <f>IF((F46&gt;54)*AND(F46&lt;60),1," ")</f>
        <v xml:space="preserve"> </v>
      </c>
      <c r="Q46" s="345" t="str">
        <f>IF((F46&gt;59)*AND(F46&lt;65),1," ")</f>
        <v xml:space="preserve"> </v>
      </c>
      <c r="R46" s="345" t="str">
        <f>IF((F46&gt;64)*AND(F46&lt;70),1," ")</f>
        <v xml:space="preserve"> </v>
      </c>
      <c r="S46" s="345" t="str">
        <f>IF((F46&gt;69)*AND(F46&lt;75),1," ")</f>
        <v xml:space="preserve"> </v>
      </c>
      <c r="T46" s="347">
        <f>IF(F46&gt;74,1," ")</f>
        <v>1</v>
      </c>
      <c r="U46" s="355"/>
      <c r="V46" s="355"/>
      <c r="W46" s="356"/>
      <c r="X46" s="89"/>
    </row>
    <row r="47" spans="1:24" ht="10.050000000000001" customHeight="1" x14ac:dyDescent="0.2">
      <c r="A47" s="289"/>
      <c r="B47" s="88"/>
      <c r="C47" s="353"/>
      <c r="D47" s="291"/>
      <c r="E47" s="54"/>
      <c r="F47" s="345"/>
      <c r="G47" s="345"/>
      <c r="H47" s="345"/>
      <c r="I47" s="345"/>
      <c r="J47" s="345"/>
      <c r="K47" s="345"/>
      <c r="L47" s="345"/>
      <c r="M47" s="345"/>
      <c r="N47" s="345"/>
      <c r="O47" s="345"/>
      <c r="P47" s="345"/>
      <c r="Q47" s="345"/>
      <c r="R47" s="345"/>
      <c r="S47" s="345"/>
      <c r="T47" s="347"/>
      <c r="U47" s="355"/>
      <c r="V47" s="355"/>
      <c r="W47" s="357"/>
      <c r="X47" s="87"/>
    </row>
    <row r="48" spans="1:24" ht="10.050000000000001" customHeight="1" x14ac:dyDescent="0.2">
      <c r="A48" s="288">
        <v>21</v>
      </c>
      <c r="B48" s="90"/>
      <c r="C48" s="352"/>
      <c r="D48" s="354">
        <f>D46+1</f>
        <v>1946</v>
      </c>
      <c r="E48" s="51"/>
      <c r="F48" s="345">
        <f>IF(D48=0,"",$B$2-D48)</f>
        <v>74</v>
      </c>
      <c r="G48" s="345" t="str">
        <f>IF((F48&gt;0)*AND(F48&lt;13),1," ")</f>
        <v xml:space="preserve"> </v>
      </c>
      <c r="H48" s="345" t="str">
        <f>IF((F48&gt;12)*AND(F48&lt;16),1," ")</f>
        <v xml:space="preserve"> </v>
      </c>
      <c r="I48" s="345" t="str">
        <f>IF((F48&gt;15)*AND(F48&lt;19),1," ")</f>
        <v xml:space="preserve"> </v>
      </c>
      <c r="J48" s="345" t="str">
        <f>IF((F48&gt;18)*AND(F48&lt;23),1," ")</f>
        <v xml:space="preserve"> </v>
      </c>
      <c r="K48" s="345" t="str">
        <f>IF((F48&gt;22)*AND(F48&lt;35),1," ")</f>
        <v xml:space="preserve"> </v>
      </c>
      <c r="L48" s="345" t="str">
        <f>IF((F48&gt;34)*AND(F48&lt;40),1," ")</f>
        <v xml:space="preserve"> </v>
      </c>
      <c r="M48" s="345" t="str">
        <f>IF((F48&gt;39)*AND(F48&lt;45),1," ")</f>
        <v xml:space="preserve"> </v>
      </c>
      <c r="N48" s="345" t="str">
        <f>IF((F48&gt;44)*AND(F48&lt;50),1," ")</f>
        <v xml:space="preserve"> </v>
      </c>
      <c r="O48" s="345" t="str">
        <f>IF((F48&gt;49)*AND(F48&lt;55),1," ")</f>
        <v xml:space="preserve"> </v>
      </c>
      <c r="P48" s="345" t="str">
        <f>IF((F48&gt;54)*AND(F48&lt;60),1," ")</f>
        <v xml:space="preserve"> </v>
      </c>
      <c r="Q48" s="345" t="str">
        <f>IF((F48&gt;59)*AND(F48&lt;65),1," ")</f>
        <v xml:space="preserve"> </v>
      </c>
      <c r="R48" s="345" t="str">
        <f>IF((F48&gt;64)*AND(F48&lt;70),1," ")</f>
        <v xml:space="preserve"> </v>
      </c>
      <c r="S48" s="345">
        <f>IF((F48&gt;69)*AND(F48&lt;75),1," ")</f>
        <v>1</v>
      </c>
      <c r="T48" s="347" t="str">
        <f>IF(F48&gt;74,1," ")</f>
        <v xml:space="preserve"> </v>
      </c>
      <c r="U48" s="355"/>
      <c r="V48" s="355"/>
      <c r="W48" s="356"/>
      <c r="X48" s="89"/>
    </row>
    <row r="49" spans="1:24" ht="10.050000000000001" customHeight="1" x14ac:dyDescent="0.2">
      <c r="A49" s="289"/>
      <c r="B49" s="88"/>
      <c r="C49" s="353"/>
      <c r="D49" s="291"/>
      <c r="E49" s="54"/>
      <c r="F49" s="345"/>
      <c r="G49" s="345"/>
      <c r="H49" s="345"/>
      <c r="I49" s="345"/>
      <c r="J49" s="345"/>
      <c r="K49" s="345"/>
      <c r="L49" s="345"/>
      <c r="M49" s="345"/>
      <c r="N49" s="345"/>
      <c r="O49" s="345"/>
      <c r="P49" s="345"/>
      <c r="Q49" s="345"/>
      <c r="R49" s="345"/>
      <c r="S49" s="345"/>
      <c r="T49" s="347"/>
      <c r="U49" s="355"/>
      <c r="V49" s="355"/>
      <c r="W49" s="357"/>
      <c r="X49" s="87"/>
    </row>
    <row r="50" spans="1:24" ht="10.050000000000001" customHeight="1" x14ac:dyDescent="0.2">
      <c r="A50" s="288">
        <v>22</v>
      </c>
      <c r="B50" s="90"/>
      <c r="C50" s="352"/>
      <c r="D50" s="354">
        <f>D48+1</f>
        <v>1947</v>
      </c>
      <c r="E50" s="51"/>
      <c r="F50" s="345">
        <f>IF(D50=0,"",$B$2-D50)</f>
        <v>73</v>
      </c>
      <c r="G50" s="345" t="str">
        <f>IF((F50&gt;0)*AND(F50&lt;13),1," ")</f>
        <v xml:space="preserve"> </v>
      </c>
      <c r="H50" s="345" t="str">
        <f>IF((F50&gt;12)*AND(F50&lt;16),1," ")</f>
        <v xml:space="preserve"> </v>
      </c>
      <c r="I50" s="345" t="str">
        <f>IF((F50&gt;15)*AND(F50&lt;19),1," ")</f>
        <v xml:space="preserve"> </v>
      </c>
      <c r="J50" s="345" t="str">
        <f>IF((F50&gt;18)*AND(F50&lt;23),1," ")</f>
        <v xml:space="preserve"> </v>
      </c>
      <c r="K50" s="345" t="str">
        <f>IF((F50&gt;22)*AND(F50&lt;35),1," ")</f>
        <v xml:space="preserve"> </v>
      </c>
      <c r="L50" s="345" t="str">
        <f>IF((F50&gt;34)*AND(F50&lt;40),1," ")</f>
        <v xml:space="preserve"> </v>
      </c>
      <c r="M50" s="345" t="str">
        <f>IF((F50&gt;39)*AND(F50&lt;45),1," ")</f>
        <v xml:space="preserve"> </v>
      </c>
      <c r="N50" s="345" t="str">
        <f>IF((F50&gt;44)*AND(F50&lt;50),1," ")</f>
        <v xml:space="preserve"> </v>
      </c>
      <c r="O50" s="345" t="str">
        <f>IF((F50&gt;49)*AND(F50&lt;55),1," ")</f>
        <v xml:space="preserve"> </v>
      </c>
      <c r="P50" s="345" t="str">
        <f>IF((F50&gt;54)*AND(F50&lt;60),1," ")</f>
        <v xml:space="preserve"> </v>
      </c>
      <c r="Q50" s="345" t="str">
        <f>IF((F50&gt;59)*AND(F50&lt;65),1," ")</f>
        <v xml:space="preserve"> </v>
      </c>
      <c r="R50" s="345" t="str">
        <f>IF((F50&gt;64)*AND(F50&lt;70),1," ")</f>
        <v xml:space="preserve"> </v>
      </c>
      <c r="S50" s="345">
        <f>IF((F50&gt;69)*AND(F50&lt;75),1," ")</f>
        <v>1</v>
      </c>
      <c r="T50" s="347" t="str">
        <f>IF(F50&gt;74,1," ")</f>
        <v xml:space="preserve"> </v>
      </c>
      <c r="U50" s="355"/>
      <c r="V50" s="355"/>
      <c r="W50" s="356"/>
      <c r="X50" s="89"/>
    </row>
    <row r="51" spans="1:24" ht="10.050000000000001" customHeight="1" x14ac:dyDescent="0.2">
      <c r="A51" s="289"/>
      <c r="B51" s="88"/>
      <c r="C51" s="353"/>
      <c r="D51" s="291"/>
      <c r="E51" s="54"/>
      <c r="F51" s="345"/>
      <c r="G51" s="345"/>
      <c r="H51" s="345"/>
      <c r="I51" s="345"/>
      <c r="J51" s="345"/>
      <c r="K51" s="345"/>
      <c r="L51" s="345"/>
      <c r="M51" s="345"/>
      <c r="N51" s="345"/>
      <c r="O51" s="345"/>
      <c r="P51" s="345"/>
      <c r="Q51" s="345"/>
      <c r="R51" s="345"/>
      <c r="S51" s="345"/>
      <c r="T51" s="347"/>
      <c r="U51" s="355"/>
      <c r="V51" s="355"/>
      <c r="W51" s="357"/>
      <c r="X51" s="87"/>
    </row>
    <row r="52" spans="1:24" ht="10.050000000000001" customHeight="1" x14ac:dyDescent="0.2">
      <c r="A52" s="288">
        <v>23</v>
      </c>
      <c r="B52" s="90"/>
      <c r="C52" s="352"/>
      <c r="D52" s="354">
        <f>D50+1</f>
        <v>1948</v>
      </c>
      <c r="E52" s="51"/>
      <c r="F52" s="345">
        <f>IF(D52=0,"",$B$2-D52)</f>
        <v>72</v>
      </c>
      <c r="G52" s="345" t="str">
        <f>IF((F52&gt;0)*AND(F52&lt;13),1," ")</f>
        <v xml:space="preserve"> </v>
      </c>
      <c r="H52" s="345" t="str">
        <f>IF((F52&gt;12)*AND(F52&lt;16),1," ")</f>
        <v xml:space="preserve"> </v>
      </c>
      <c r="I52" s="345" t="str">
        <f>IF((F52&gt;15)*AND(F52&lt;19),1," ")</f>
        <v xml:space="preserve"> </v>
      </c>
      <c r="J52" s="345" t="str">
        <f>IF((F52&gt;18)*AND(F52&lt;23),1," ")</f>
        <v xml:space="preserve"> </v>
      </c>
      <c r="K52" s="345" t="str">
        <f>IF((F52&gt;22)*AND(F52&lt;35),1," ")</f>
        <v xml:space="preserve"> </v>
      </c>
      <c r="L52" s="345" t="str">
        <f>IF((F52&gt;34)*AND(F52&lt;40),1," ")</f>
        <v xml:space="preserve"> </v>
      </c>
      <c r="M52" s="345" t="str">
        <f>IF((F52&gt;39)*AND(F52&lt;45),1," ")</f>
        <v xml:space="preserve"> </v>
      </c>
      <c r="N52" s="345" t="str">
        <f>IF((F52&gt;44)*AND(F52&lt;50),1," ")</f>
        <v xml:space="preserve"> </v>
      </c>
      <c r="O52" s="345" t="str">
        <f>IF((F52&gt;49)*AND(F52&lt;55),1," ")</f>
        <v xml:space="preserve"> </v>
      </c>
      <c r="P52" s="345" t="str">
        <f>IF((F52&gt;54)*AND(F52&lt;60),1," ")</f>
        <v xml:space="preserve"> </v>
      </c>
      <c r="Q52" s="345" t="str">
        <f>IF((F52&gt;59)*AND(F52&lt;65),1," ")</f>
        <v xml:space="preserve"> </v>
      </c>
      <c r="R52" s="345" t="str">
        <f>IF((F52&gt;64)*AND(F52&lt;70),1," ")</f>
        <v xml:space="preserve"> </v>
      </c>
      <c r="S52" s="345">
        <f>IF((F52&gt;69)*AND(F52&lt;75),1," ")</f>
        <v>1</v>
      </c>
      <c r="T52" s="347" t="str">
        <f>IF(F52&gt;74,1," ")</f>
        <v xml:space="preserve"> </v>
      </c>
      <c r="U52" s="355"/>
      <c r="V52" s="355"/>
      <c r="W52" s="356"/>
      <c r="X52" s="89"/>
    </row>
    <row r="53" spans="1:24" ht="10.050000000000001" customHeight="1" x14ac:dyDescent="0.2">
      <c r="A53" s="289"/>
      <c r="B53" s="88"/>
      <c r="C53" s="353"/>
      <c r="D53" s="291"/>
      <c r="E53" s="54"/>
      <c r="F53" s="345"/>
      <c r="G53" s="345"/>
      <c r="H53" s="345"/>
      <c r="I53" s="345"/>
      <c r="J53" s="345"/>
      <c r="K53" s="345"/>
      <c r="L53" s="345"/>
      <c r="M53" s="345"/>
      <c r="N53" s="345"/>
      <c r="O53" s="345"/>
      <c r="P53" s="345"/>
      <c r="Q53" s="345"/>
      <c r="R53" s="345"/>
      <c r="S53" s="345"/>
      <c r="T53" s="347"/>
      <c r="U53" s="355"/>
      <c r="V53" s="355"/>
      <c r="W53" s="357"/>
      <c r="X53" s="87"/>
    </row>
    <row r="54" spans="1:24" ht="10.050000000000001" customHeight="1" x14ac:dyDescent="0.2">
      <c r="A54" s="288">
        <v>24</v>
      </c>
      <c r="B54" s="90"/>
      <c r="C54" s="352"/>
      <c r="D54" s="354">
        <f>D52+1</f>
        <v>1949</v>
      </c>
      <c r="E54" s="51"/>
      <c r="F54" s="345">
        <f>IF(D54=0,"",$B$2-D54)</f>
        <v>71</v>
      </c>
      <c r="G54" s="345" t="str">
        <f>IF((F54&gt;0)*AND(F54&lt;13),1," ")</f>
        <v xml:space="preserve"> </v>
      </c>
      <c r="H54" s="345" t="str">
        <f>IF((F54&gt;12)*AND(F54&lt;16),1," ")</f>
        <v xml:space="preserve"> </v>
      </c>
      <c r="I54" s="345" t="str">
        <f>IF((F54&gt;15)*AND(F54&lt;19),1," ")</f>
        <v xml:space="preserve"> </v>
      </c>
      <c r="J54" s="345" t="str">
        <f>IF((F54&gt;18)*AND(F54&lt;23),1," ")</f>
        <v xml:space="preserve"> </v>
      </c>
      <c r="K54" s="345" t="str">
        <f>IF((F54&gt;22)*AND(F54&lt;35),1," ")</f>
        <v xml:space="preserve"> </v>
      </c>
      <c r="L54" s="345" t="str">
        <f>IF((F54&gt;34)*AND(F54&lt;40),1," ")</f>
        <v xml:space="preserve"> </v>
      </c>
      <c r="M54" s="345" t="str">
        <f>IF((F54&gt;39)*AND(F54&lt;45),1," ")</f>
        <v xml:space="preserve"> </v>
      </c>
      <c r="N54" s="345" t="str">
        <f>IF((F54&gt;44)*AND(F54&lt;50),1," ")</f>
        <v xml:space="preserve"> </v>
      </c>
      <c r="O54" s="345" t="str">
        <f>IF((F54&gt;49)*AND(F54&lt;55),1," ")</f>
        <v xml:space="preserve"> </v>
      </c>
      <c r="P54" s="345" t="str">
        <f>IF((F54&gt;54)*AND(F54&lt;60),1," ")</f>
        <v xml:space="preserve"> </v>
      </c>
      <c r="Q54" s="345" t="str">
        <f>IF((F54&gt;59)*AND(F54&lt;65),1," ")</f>
        <v xml:space="preserve"> </v>
      </c>
      <c r="R54" s="345" t="str">
        <f>IF((F54&gt;64)*AND(F54&lt;70),1," ")</f>
        <v xml:space="preserve"> </v>
      </c>
      <c r="S54" s="345">
        <f>IF((F54&gt;69)*AND(F54&lt;75),1," ")</f>
        <v>1</v>
      </c>
      <c r="T54" s="347" t="str">
        <f>IF(F54&gt;74,1," ")</f>
        <v xml:space="preserve"> </v>
      </c>
      <c r="U54" s="355"/>
      <c r="V54" s="355"/>
      <c r="W54" s="356"/>
      <c r="X54" s="89"/>
    </row>
    <row r="55" spans="1:24" ht="10.050000000000001" customHeight="1" x14ac:dyDescent="0.2">
      <c r="A55" s="289"/>
      <c r="B55" s="88"/>
      <c r="C55" s="353"/>
      <c r="D55" s="291"/>
      <c r="E55" s="54"/>
      <c r="F55" s="345"/>
      <c r="G55" s="345"/>
      <c r="H55" s="345"/>
      <c r="I55" s="345"/>
      <c r="J55" s="345"/>
      <c r="K55" s="345"/>
      <c r="L55" s="345"/>
      <c r="M55" s="345"/>
      <c r="N55" s="345"/>
      <c r="O55" s="345"/>
      <c r="P55" s="345"/>
      <c r="Q55" s="345"/>
      <c r="R55" s="345"/>
      <c r="S55" s="345"/>
      <c r="T55" s="347"/>
      <c r="U55" s="355"/>
      <c r="V55" s="355"/>
      <c r="W55" s="357"/>
      <c r="X55" s="87"/>
    </row>
    <row r="56" spans="1:24" ht="10.050000000000001" customHeight="1" x14ac:dyDescent="0.2">
      <c r="A56" s="288">
        <v>25</v>
      </c>
      <c r="B56" s="90"/>
      <c r="C56" s="352"/>
      <c r="D56" s="354">
        <f>D54+1</f>
        <v>1950</v>
      </c>
      <c r="E56" s="51"/>
      <c r="F56" s="345">
        <f>IF(D56=0,"",$B$2-D56)</f>
        <v>70</v>
      </c>
      <c r="G56" s="345" t="str">
        <f>IF((F56&gt;0)*AND(F56&lt;13),1," ")</f>
        <v xml:space="preserve"> </v>
      </c>
      <c r="H56" s="345" t="str">
        <f>IF((F56&gt;12)*AND(F56&lt;16),1," ")</f>
        <v xml:space="preserve"> </v>
      </c>
      <c r="I56" s="345" t="str">
        <f>IF((F56&gt;15)*AND(F56&lt;19),1," ")</f>
        <v xml:space="preserve"> </v>
      </c>
      <c r="J56" s="345" t="str">
        <f>IF((F56&gt;18)*AND(F56&lt;23),1," ")</f>
        <v xml:space="preserve"> </v>
      </c>
      <c r="K56" s="345" t="str">
        <f>IF((F56&gt;22)*AND(F56&lt;35),1," ")</f>
        <v xml:space="preserve"> </v>
      </c>
      <c r="L56" s="345" t="str">
        <f>IF((F56&gt;34)*AND(F56&lt;40),1," ")</f>
        <v xml:space="preserve"> </v>
      </c>
      <c r="M56" s="345" t="str">
        <f>IF((F56&gt;39)*AND(F56&lt;45),1," ")</f>
        <v xml:space="preserve"> </v>
      </c>
      <c r="N56" s="345" t="str">
        <f>IF((F56&gt;44)*AND(F56&lt;50),1," ")</f>
        <v xml:space="preserve"> </v>
      </c>
      <c r="O56" s="345" t="str">
        <f>IF((F56&gt;49)*AND(F56&lt;55),1," ")</f>
        <v xml:space="preserve"> </v>
      </c>
      <c r="P56" s="345" t="str">
        <f>IF((F56&gt;54)*AND(F56&lt;60),1," ")</f>
        <v xml:space="preserve"> </v>
      </c>
      <c r="Q56" s="345" t="str">
        <f>IF((F56&gt;59)*AND(F56&lt;65),1," ")</f>
        <v xml:space="preserve"> </v>
      </c>
      <c r="R56" s="345" t="str">
        <f>IF((F56&gt;64)*AND(F56&lt;70),1," ")</f>
        <v xml:space="preserve"> </v>
      </c>
      <c r="S56" s="345">
        <f>IF((F56&gt;69)*AND(F56&lt;75),1," ")</f>
        <v>1</v>
      </c>
      <c r="T56" s="347" t="str">
        <f>IF(F56&gt;74,1," ")</f>
        <v xml:space="preserve"> </v>
      </c>
      <c r="U56" s="355"/>
      <c r="V56" s="355"/>
      <c r="W56" s="356"/>
      <c r="X56" s="89"/>
    </row>
    <row r="57" spans="1:24" ht="10.050000000000001" customHeight="1" x14ac:dyDescent="0.2">
      <c r="A57" s="289"/>
      <c r="B57" s="88"/>
      <c r="C57" s="353"/>
      <c r="D57" s="291"/>
      <c r="E57" s="54"/>
      <c r="F57" s="345"/>
      <c r="G57" s="345"/>
      <c r="H57" s="345"/>
      <c r="I57" s="345"/>
      <c r="J57" s="345"/>
      <c r="K57" s="345"/>
      <c r="L57" s="345"/>
      <c r="M57" s="345"/>
      <c r="N57" s="345"/>
      <c r="O57" s="345"/>
      <c r="P57" s="345"/>
      <c r="Q57" s="345"/>
      <c r="R57" s="345"/>
      <c r="S57" s="345"/>
      <c r="T57" s="347"/>
      <c r="U57" s="355"/>
      <c r="V57" s="355"/>
      <c r="W57" s="357"/>
      <c r="X57" s="87"/>
    </row>
    <row r="58" spans="1:24" ht="10.050000000000001" customHeight="1" x14ac:dyDescent="0.2">
      <c r="A58" s="288">
        <v>26</v>
      </c>
      <c r="B58" s="90"/>
      <c r="C58" s="352"/>
      <c r="D58" s="354">
        <f>D56+1</f>
        <v>1951</v>
      </c>
      <c r="E58" s="51"/>
      <c r="F58" s="345">
        <f>IF(D58=0,"",$B$2-D58)</f>
        <v>69</v>
      </c>
      <c r="G58" s="345" t="str">
        <f>IF((F58&gt;0)*AND(F58&lt;13),1," ")</f>
        <v xml:space="preserve"> </v>
      </c>
      <c r="H58" s="345" t="str">
        <f>IF((F58&gt;12)*AND(F58&lt;16),1," ")</f>
        <v xml:space="preserve"> </v>
      </c>
      <c r="I58" s="345" t="str">
        <f>IF((F58&gt;15)*AND(F58&lt;19),1," ")</f>
        <v xml:space="preserve"> </v>
      </c>
      <c r="J58" s="345" t="str">
        <f>IF((F58&gt;18)*AND(F58&lt;23),1," ")</f>
        <v xml:space="preserve"> </v>
      </c>
      <c r="K58" s="345" t="str">
        <f>IF((F58&gt;22)*AND(F58&lt;35),1," ")</f>
        <v xml:space="preserve"> </v>
      </c>
      <c r="L58" s="345" t="str">
        <f>IF((F58&gt;34)*AND(F58&lt;40),1," ")</f>
        <v xml:space="preserve"> </v>
      </c>
      <c r="M58" s="345" t="str">
        <f>IF((F58&gt;39)*AND(F58&lt;45),1," ")</f>
        <v xml:space="preserve"> </v>
      </c>
      <c r="N58" s="345" t="str">
        <f>IF((F58&gt;44)*AND(F58&lt;50),1," ")</f>
        <v xml:space="preserve"> </v>
      </c>
      <c r="O58" s="345" t="str">
        <f>IF((F58&gt;49)*AND(F58&lt;55),1," ")</f>
        <v xml:space="preserve"> </v>
      </c>
      <c r="P58" s="345" t="str">
        <f>IF((F58&gt;54)*AND(F58&lt;60),1," ")</f>
        <v xml:space="preserve"> </v>
      </c>
      <c r="Q58" s="345" t="str">
        <f>IF((F58&gt;59)*AND(F58&lt;65),1," ")</f>
        <v xml:space="preserve"> </v>
      </c>
      <c r="R58" s="345">
        <f>IF((F58&gt;64)*AND(F58&lt;70),1," ")</f>
        <v>1</v>
      </c>
      <c r="S58" s="345" t="str">
        <f>IF((F58&gt;69)*AND(F58&lt;75),1," ")</f>
        <v xml:space="preserve"> </v>
      </c>
      <c r="T58" s="347" t="str">
        <f>IF(F58&gt;74,1," ")</f>
        <v xml:space="preserve"> </v>
      </c>
      <c r="U58" s="355"/>
      <c r="V58" s="355"/>
      <c r="W58" s="356"/>
      <c r="X58" s="89"/>
    </row>
    <row r="59" spans="1:24" ht="10.050000000000001" customHeight="1" x14ac:dyDescent="0.2">
      <c r="A59" s="289"/>
      <c r="B59" s="88"/>
      <c r="C59" s="353"/>
      <c r="D59" s="291"/>
      <c r="E59" s="54"/>
      <c r="F59" s="345"/>
      <c r="G59" s="345"/>
      <c r="H59" s="345"/>
      <c r="I59" s="345"/>
      <c r="J59" s="345"/>
      <c r="K59" s="345"/>
      <c r="L59" s="345"/>
      <c r="M59" s="345"/>
      <c r="N59" s="345"/>
      <c r="O59" s="345"/>
      <c r="P59" s="345"/>
      <c r="Q59" s="345"/>
      <c r="R59" s="345"/>
      <c r="S59" s="345"/>
      <c r="T59" s="347"/>
      <c r="U59" s="355"/>
      <c r="V59" s="355"/>
      <c r="W59" s="357"/>
      <c r="X59" s="87"/>
    </row>
    <row r="60" spans="1:24" ht="10.050000000000001" customHeight="1" x14ac:dyDescent="0.2">
      <c r="A60" s="288">
        <v>27</v>
      </c>
      <c r="B60" s="90"/>
      <c r="C60" s="352"/>
      <c r="D60" s="354">
        <f>D58+1</f>
        <v>1952</v>
      </c>
      <c r="E60" s="51"/>
      <c r="F60" s="345">
        <f>IF(D60=0,"",$B$2-D60)</f>
        <v>68</v>
      </c>
      <c r="G60" s="345" t="str">
        <f>IF((F60&gt;0)*AND(F60&lt;13),1," ")</f>
        <v xml:space="preserve"> </v>
      </c>
      <c r="H60" s="345" t="str">
        <f>IF((F60&gt;12)*AND(F60&lt;16),1," ")</f>
        <v xml:space="preserve"> </v>
      </c>
      <c r="I60" s="345" t="str">
        <f>IF((F60&gt;15)*AND(F60&lt;19),1," ")</f>
        <v xml:space="preserve"> </v>
      </c>
      <c r="J60" s="345" t="str">
        <f>IF((F60&gt;18)*AND(F60&lt;23),1," ")</f>
        <v xml:space="preserve"> </v>
      </c>
      <c r="K60" s="345" t="str">
        <f>IF((F60&gt;22)*AND(F60&lt;35),1," ")</f>
        <v xml:space="preserve"> </v>
      </c>
      <c r="L60" s="345" t="str">
        <f>IF((F60&gt;34)*AND(F60&lt;40),1," ")</f>
        <v xml:space="preserve"> </v>
      </c>
      <c r="M60" s="345" t="str">
        <f>IF((F60&gt;39)*AND(F60&lt;45),1," ")</f>
        <v xml:space="preserve"> </v>
      </c>
      <c r="N60" s="345" t="str">
        <f>IF((F60&gt;44)*AND(F60&lt;50),1," ")</f>
        <v xml:space="preserve"> </v>
      </c>
      <c r="O60" s="345" t="str">
        <f>IF((F60&gt;49)*AND(F60&lt;55),1," ")</f>
        <v xml:space="preserve"> </v>
      </c>
      <c r="P60" s="345" t="str">
        <f>IF((F60&gt;54)*AND(F60&lt;60),1," ")</f>
        <v xml:space="preserve"> </v>
      </c>
      <c r="Q60" s="345" t="str">
        <f>IF((F60&gt;59)*AND(F60&lt;65),1," ")</f>
        <v xml:space="preserve"> </v>
      </c>
      <c r="R60" s="345">
        <f>IF((F60&gt;64)*AND(F60&lt;70),1," ")</f>
        <v>1</v>
      </c>
      <c r="S60" s="345" t="str">
        <f>IF((F60&gt;69)*AND(F60&lt;75),1," ")</f>
        <v xml:space="preserve"> </v>
      </c>
      <c r="T60" s="347" t="str">
        <f>IF(F60&gt;74,1," ")</f>
        <v xml:space="preserve"> </v>
      </c>
      <c r="U60" s="355"/>
      <c r="V60" s="355"/>
      <c r="W60" s="356"/>
      <c r="X60" s="89"/>
    </row>
    <row r="61" spans="1:24" ht="10.050000000000001" customHeight="1" x14ac:dyDescent="0.2">
      <c r="A61" s="289"/>
      <c r="B61" s="88"/>
      <c r="C61" s="353"/>
      <c r="D61" s="291"/>
      <c r="E61" s="54"/>
      <c r="F61" s="345"/>
      <c r="G61" s="345"/>
      <c r="H61" s="345"/>
      <c r="I61" s="345"/>
      <c r="J61" s="345"/>
      <c r="K61" s="345"/>
      <c r="L61" s="345"/>
      <c r="M61" s="345"/>
      <c r="N61" s="345"/>
      <c r="O61" s="345"/>
      <c r="P61" s="345"/>
      <c r="Q61" s="345"/>
      <c r="R61" s="345"/>
      <c r="S61" s="345"/>
      <c r="T61" s="347"/>
      <c r="U61" s="355"/>
      <c r="V61" s="355"/>
      <c r="W61" s="357"/>
      <c r="X61" s="87"/>
    </row>
    <row r="62" spans="1:24" ht="10.050000000000001" customHeight="1" x14ac:dyDescent="0.2">
      <c r="A62" s="288">
        <v>28</v>
      </c>
      <c r="B62" s="90"/>
      <c r="C62" s="352"/>
      <c r="D62" s="354">
        <f>D60+1</f>
        <v>1953</v>
      </c>
      <c r="E62" s="51"/>
      <c r="F62" s="345">
        <f>IF(D62=0,"",$B$2-D62)</f>
        <v>67</v>
      </c>
      <c r="G62" s="345" t="str">
        <f>IF((F62&gt;0)*AND(F62&lt;13),1," ")</f>
        <v xml:space="preserve"> </v>
      </c>
      <c r="H62" s="345" t="str">
        <f>IF((F62&gt;12)*AND(F62&lt;16),1," ")</f>
        <v xml:space="preserve"> </v>
      </c>
      <c r="I62" s="345" t="str">
        <f>IF((F62&gt;15)*AND(F62&lt;19),1," ")</f>
        <v xml:space="preserve"> </v>
      </c>
      <c r="J62" s="345" t="str">
        <f>IF((F62&gt;18)*AND(F62&lt;23),1," ")</f>
        <v xml:space="preserve"> </v>
      </c>
      <c r="K62" s="345" t="str">
        <f>IF((F62&gt;22)*AND(F62&lt;35),1," ")</f>
        <v xml:space="preserve"> </v>
      </c>
      <c r="L62" s="345" t="str">
        <f>IF((F62&gt;34)*AND(F62&lt;40),1," ")</f>
        <v xml:space="preserve"> </v>
      </c>
      <c r="M62" s="345" t="str">
        <f>IF((F62&gt;39)*AND(F62&lt;45),1," ")</f>
        <v xml:space="preserve"> </v>
      </c>
      <c r="N62" s="345" t="str">
        <f>IF((F62&gt;44)*AND(F62&lt;50),1," ")</f>
        <v xml:space="preserve"> </v>
      </c>
      <c r="O62" s="345" t="str">
        <f>IF((F62&gt;49)*AND(F62&lt;55),1," ")</f>
        <v xml:space="preserve"> </v>
      </c>
      <c r="P62" s="345" t="str">
        <f>IF((F62&gt;54)*AND(F62&lt;60),1," ")</f>
        <v xml:space="preserve"> </v>
      </c>
      <c r="Q62" s="345" t="str">
        <f>IF((F62&gt;59)*AND(F62&lt;65),1," ")</f>
        <v xml:space="preserve"> </v>
      </c>
      <c r="R62" s="345">
        <f>IF((F62&gt;64)*AND(F62&lt;70),1," ")</f>
        <v>1</v>
      </c>
      <c r="S62" s="345" t="str">
        <f>IF((F62&gt;69)*AND(F62&lt;75),1," ")</f>
        <v xml:space="preserve"> </v>
      </c>
      <c r="T62" s="347" t="str">
        <f>IF(F62&gt;74,1," ")</f>
        <v xml:space="preserve"> </v>
      </c>
      <c r="U62" s="355"/>
      <c r="V62" s="355"/>
      <c r="W62" s="356"/>
      <c r="X62" s="89"/>
    </row>
    <row r="63" spans="1:24" ht="10.050000000000001" customHeight="1" x14ac:dyDescent="0.2">
      <c r="A63" s="289"/>
      <c r="B63" s="88"/>
      <c r="C63" s="353"/>
      <c r="D63" s="291"/>
      <c r="E63" s="54"/>
      <c r="F63" s="345"/>
      <c r="G63" s="345"/>
      <c r="H63" s="345"/>
      <c r="I63" s="345"/>
      <c r="J63" s="345"/>
      <c r="K63" s="345"/>
      <c r="L63" s="345"/>
      <c r="M63" s="345"/>
      <c r="N63" s="345"/>
      <c r="O63" s="345"/>
      <c r="P63" s="345"/>
      <c r="Q63" s="345"/>
      <c r="R63" s="345"/>
      <c r="S63" s="345"/>
      <c r="T63" s="347"/>
      <c r="U63" s="355"/>
      <c r="V63" s="355"/>
      <c r="W63" s="357"/>
      <c r="X63" s="87"/>
    </row>
    <row r="64" spans="1:24" ht="10.050000000000001" customHeight="1" x14ac:dyDescent="0.2">
      <c r="A64" s="288">
        <v>29</v>
      </c>
      <c r="B64" s="90"/>
      <c r="C64" s="352"/>
      <c r="D64" s="354">
        <f>D62+1</f>
        <v>1954</v>
      </c>
      <c r="E64" s="51"/>
      <c r="F64" s="345">
        <f>IF(D64=0,"",$B$2-D64)</f>
        <v>66</v>
      </c>
      <c r="G64" s="345" t="str">
        <f>IF((F64&gt;0)*AND(F64&lt;13),1," ")</f>
        <v xml:space="preserve"> </v>
      </c>
      <c r="H64" s="345" t="str">
        <f>IF((F64&gt;12)*AND(F64&lt;16),1," ")</f>
        <v xml:space="preserve"> </v>
      </c>
      <c r="I64" s="345" t="str">
        <f>IF((F64&gt;15)*AND(F64&lt;19),1," ")</f>
        <v xml:space="preserve"> </v>
      </c>
      <c r="J64" s="345" t="str">
        <f>IF((F64&gt;18)*AND(F64&lt;23),1," ")</f>
        <v xml:space="preserve"> </v>
      </c>
      <c r="K64" s="345" t="str">
        <f>IF((F64&gt;22)*AND(F64&lt;35),1," ")</f>
        <v xml:space="preserve"> </v>
      </c>
      <c r="L64" s="345" t="str">
        <f>IF((F64&gt;34)*AND(F64&lt;40),1," ")</f>
        <v xml:space="preserve"> </v>
      </c>
      <c r="M64" s="345" t="str">
        <f>IF((F64&gt;39)*AND(F64&lt;45),1," ")</f>
        <v xml:space="preserve"> </v>
      </c>
      <c r="N64" s="345" t="str">
        <f>IF((F64&gt;44)*AND(F64&lt;50),1," ")</f>
        <v xml:space="preserve"> </v>
      </c>
      <c r="O64" s="345" t="str">
        <f>IF((F64&gt;49)*AND(F64&lt;55),1," ")</f>
        <v xml:space="preserve"> </v>
      </c>
      <c r="P64" s="345" t="str">
        <f>IF((F64&gt;54)*AND(F64&lt;60),1," ")</f>
        <v xml:space="preserve"> </v>
      </c>
      <c r="Q64" s="345" t="str">
        <f>IF((F64&gt;59)*AND(F64&lt;65),1," ")</f>
        <v xml:space="preserve"> </v>
      </c>
      <c r="R64" s="345">
        <f>IF((F64&gt;64)*AND(F64&lt;70),1," ")</f>
        <v>1</v>
      </c>
      <c r="S64" s="345" t="str">
        <f>IF((F64&gt;69)*AND(F64&lt;75),1," ")</f>
        <v xml:space="preserve"> </v>
      </c>
      <c r="T64" s="347" t="str">
        <f>IF(F64&gt;74,1," ")</f>
        <v xml:space="preserve"> </v>
      </c>
      <c r="U64" s="355"/>
      <c r="V64" s="355"/>
      <c r="W64" s="356"/>
      <c r="X64" s="89"/>
    </row>
    <row r="65" spans="1:24" ht="10.050000000000001" customHeight="1" x14ac:dyDescent="0.2">
      <c r="A65" s="289"/>
      <c r="B65" s="88"/>
      <c r="C65" s="353"/>
      <c r="D65" s="291"/>
      <c r="E65" s="54"/>
      <c r="F65" s="345"/>
      <c r="G65" s="345"/>
      <c r="H65" s="345"/>
      <c r="I65" s="345"/>
      <c r="J65" s="345"/>
      <c r="K65" s="345"/>
      <c r="L65" s="345"/>
      <c r="M65" s="345"/>
      <c r="N65" s="345"/>
      <c r="O65" s="345"/>
      <c r="P65" s="345"/>
      <c r="Q65" s="345"/>
      <c r="R65" s="345"/>
      <c r="S65" s="345"/>
      <c r="T65" s="347"/>
      <c r="U65" s="355"/>
      <c r="V65" s="355"/>
      <c r="W65" s="357"/>
      <c r="X65" s="87"/>
    </row>
    <row r="66" spans="1:24" ht="10.050000000000001" customHeight="1" x14ac:dyDescent="0.2">
      <c r="A66" s="288">
        <v>30</v>
      </c>
      <c r="B66" s="90"/>
      <c r="C66" s="352"/>
      <c r="D66" s="354">
        <f>D64+1</f>
        <v>1955</v>
      </c>
      <c r="E66" s="51"/>
      <c r="F66" s="345">
        <f>IF(D66=0,"",$B$2-D66)</f>
        <v>65</v>
      </c>
      <c r="G66" s="345" t="str">
        <f>IF((F66&gt;0)*AND(F66&lt;13),1," ")</f>
        <v xml:space="preserve"> </v>
      </c>
      <c r="H66" s="345" t="str">
        <f>IF((F66&gt;12)*AND(F66&lt;16),1," ")</f>
        <v xml:space="preserve"> </v>
      </c>
      <c r="I66" s="345" t="str">
        <f>IF((F66&gt;15)*AND(F66&lt;19),1," ")</f>
        <v xml:space="preserve"> </v>
      </c>
      <c r="J66" s="345" t="str">
        <f>IF((F66&gt;18)*AND(F66&lt;23),1," ")</f>
        <v xml:space="preserve"> </v>
      </c>
      <c r="K66" s="345" t="str">
        <f>IF((F66&gt;22)*AND(F66&lt;35),1," ")</f>
        <v xml:space="preserve"> </v>
      </c>
      <c r="L66" s="345" t="str">
        <f>IF((F66&gt;34)*AND(F66&lt;40),1," ")</f>
        <v xml:space="preserve"> </v>
      </c>
      <c r="M66" s="345" t="str">
        <f>IF((F66&gt;39)*AND(F66&lt;45),1," ")</f>
        <v xml:space="preserve"> </v>
      </c>
      <c r="N66" s="345" t="str">
        <f>IF((F66&gt;44)*AND(F66&lt;50),1," ")</f>
        <v xml:space="preserve"> </v>
      </c>
      <c r="O66" s="345" t="str">
        <f>IF((F66&gt;49)*AND(F66&lt;55),1," ")</f>
        <v xml:space="preserve"> </v>
      </c>
      <c r="P66" s="345" t="str">
        <f>IF((F66&gt;54)*AND(F66&lt;60),1," ")</f>
        <v xml:space="preserve"> </v>
      </c>
      <c r="Q66" s="345" t="str">
        <f>IF((F66&gt;59)*AND(F66&lt;65),1," ")</f>
        <v xml:space="preserve"> </v>
      </c>
      <c r="R66" s="345">
        <f>IF((F66&gt;64)*AND(F66&lt;70),1," ")</f>
        <v>1</v>
      </c>
      <c r="S66" s="345" t="str">
        <f>IF((F66&gt;69)*AND(F66&lt;75),1," ")</f>
        <v xml:space="preserve"> </v>
      </c>
      <c r="T66" s="347" t="str">
        <f>IF(F66&gt;74,1," ")</f>
        <v xml:space="preserve"> </v>
      </c>
      <c r="U66" s="355"/>
      <c r="V66" s="355"/>
      <c r="W66" s="356"/>
      <c r="X66" s="89"/>
    </row>
    <row r="67" spans="1:24" ht="10.050000000000001" customHeight="1" x14ac:dyDescent="0.2">
      <c r="A67" s="289"/>
      <c r="B67" s="88"/>
      <c r="C67" s="353"/>
      <c r="D67" s="291"/>
      <c r="E67" s="54"/>
      <c r="F67" s="345"/>
      <c r="G67" s="345"/>
      <c r="H67" s="345"/>
      <c r="I67" s="345"/>
      <c r="J67" s="345"/>
      <c r="K67" s="345"/>
      <c r="L67" s="345"/>
      <c r="M67" s="345"/>
      <c r="N67" s="345"/>
      <c r="O67" s="345"/>
      <c r="P67" s="345"/>
      <c r="Q67" s="345"/>
      <c r="R67" s="345"/>
      <c r="S67" s="345"/>
      <c r="T67" s="347"/>
      <c r="U67" s="355"/>
      <c r="V67" s="355"/>
      <c r="W67" s="357"/>
      <c r="X67" s="87"/>
    </row>
    <row r="68" spans="1:24" ht="10.050000000000001" customHeight="1" x14ac:dyDescent="0.2">
      <c r="A68" s="288">
        <v>31</v>
      </c>
      <c r="B68" s="90"/>
      <c r="C68" s="352"/>
      <c r="D68" s="354">
        <f>D66+1</f>
        <v>1956</v>
      </c>
      <c r="E68" s="51"/>
      <c r="F68" s="345">
        <f>IF(D68=0,"",$B$2-D68)</f>
        <v>64</v>
      </c>
      <c r="G68" s="345" t="str">
        <f>IF((F68&gt;0)*AND(F68&lt;13),1," ")</f>
        <v xml:space="preserve"> </v>
      </c>
      <c r="H68" s="345" t="str">
        <f>IF((F68&gt;12)*AND(F68&lt;16),1," ")</f>
        <v xml:space="preserve"> </v>
      </c>
      <c r="I68" s="345" t="str">
        <f>IF((F68&gt;15)*AND(F68&lt;19),1," ")</f>
        <v xml:space="preserve"> </v>
      </c>
      <c r="J68" s="345" t="str">
        <f>IF((F68&gt;18)*AND(F68&lt;23),1," ")</f>
        <v xml:space="preserve"> </v>
      </c>
      <c r="K68" s="345" t="str">
        <f>IF((F68&gt;22)*AND(F68&lt;35),1," ")</f>
        <v xml:space="preserve"> </v>
      </c>
      <c r="L68" s="345" t="str">
        <f>IF((F68&gt;34)*AND(F68&lt;40),1," ")</f>
        <v xml:space="preserve"> </v>
      </c>
      <c r="M68" s="345" t="str">
        <f>IF((F68&gt;39)*AND(F68&lt;45),1," ")</f>
        <v xml:space="preserve"> </v>
      </c>
      <c r="N68" s="345" t="str">
        <f>IF((F68&gt;44)*AND(F68&lt;50),1," ")</f>
        <v xml:space="preserve"> </v>
      </c>
      <c r="O68" s="345" t="str">
        <f>IF((F68&gt;49)*AND(F68&lt;55),1," ")</f>
        <v xml:space="preserve"> </v>
      </c>
      <c r="P68" s="345" t="str">
        <f>IF((F68&gt;54)*AND(F68&lt;60),1," ")</f>
        <v xml:space="preserve"> </v>
      </c>
      <c r="Q68" s="345">
        <f>IF((F68&gt;59)*AND(F68&lt;65),1," ")</f>
        <v>1</v>
      </c>
      <c r="R68" s="345" t="str">
        <f>IF((F68&gt;64)*AND(F68&lt;70),1," ")</f>
        <v xml:space="preserve"> </v>
      </c>
      <c r="S68" s="345" t="str">
        <f>IF((F68&gt;69)*AND(F68&lt;75),1," ")</f>
        <v xml:space="preserve"> </v>
      </c>
      <c r="T68" s="347" t="str">
        <f>IF(F68&gt;74,1," ")</f>
        <v xml:space="preserve"> </v>
      </c>
      <c r="U68" s="355"/>
      <c r="V68" s="355"/>
      <c r="W68" s="356"/>
      <c r="X68" s="89"/>
    </row>
    <row r="69" spans="1:24" ht="10.050000000000001" customHeight="1" x14ac:dyDescent="0.2">
      <c r="A69" s="289"/>
      <c r="B69" s="88"/>
      <c r="C69" s="353"/>
      <c r="D69" s="291"/>
      <c r="E69" s="54"/>
      <c r="F69" s="345"/>
      <c r="G69" s="345"/>
      <c r="H69" s="345"/>
      <c r="I69" s="345"/>
      <c r="J69" s="345"/>
      <c r="K69" s="345"/>
      <c r="L69" s="345"/>
      <c r="M69" s="345"/>
      <c r="N69" s="345"/>
      <c r="O69" s="345"/>
      <c r="P69" s="345"/>
      <c r="Q69" s="345"/>
      <c r="R69" s="345"/>
      <c r="S69" s="345"/>
      <c r="T69" s="347"/>
      <c r="U69" s="355"/>
      <c r="V69" s="355"/>
      <c r="W69" s="357"/>
      <c r="X69" s="87"/>
    </row>
    <row r="70" spans="1:24" ht="10.050000000000001" customHeight="1" x14ac:dyDescent="0.2">
      <c r="A70" s="288">
        <v>32</v>
      </c>
      <c r="B70" s="90"/>
      <c r="C70" s="352"/>
      <c r="D70" s="354">
        <f>D68+1</f>
        <v>1957</v>
      </c>
      <c r="E70" s="51"/>
      <c r="F70" s="345">
        <f>IF(D70=0,"",$B$2-D70)</f>
        <v>63</v>
      </c>
      <c r="G70" s="345" t="str">
        <f>IF((F70&gt;0)*AND(F70&lt;13),1," ")</f>
        <v xml:space="preserve"> </v>
      </c>
      <c r="H70" s="345" t="str">
        <f>IF((F70&gt;12)*AND(F70&lt;16),1," ")</f>
        <v xml:space="preserve"> </v>
      </c>
      <c r="I70" s="345" t="str">
        <f>IF((F70&gt;15)*AND(F70&lt;19),1," ")</f>
        <v xml:space="preserve"> </v>
      </c>
      <c r="J70" s="345" t="str">
        <f>IF((F70&gt;18)*AND(F70&lt;23),1," ")</f>
        <v xml:space="preserve"> </v>
      </c>
      <c r="K70" s="345" t="str">
        <f>IF((F70&gt;22)*AND(F70&lt;35),1," ")</f>
        <v xml:space="preserve"> </v>
      </c>
      <c r="L70" s="345" t="str">
        <f>IF((F70&gt;34)*AND(F70&lt;40),1," ")</f>
        <v xml:space="preserve"> </v>
      </c>
      <c r="M70" s="345" t="str">
        <f>IF((F70&gt;39)*AND(F70&lt;45),1," ")</f>
        <v xml:space="preserve"> </v>
      </c>
      <c r="N70" s="345" t="str">
        <f>IF((F70&gt;44)*AND(F70&lt;50),1," ")</f>
        <v xml:space="preserve"> </v>
      </c>
      <c r="O70" s="345" t="str">
        <f>IF((F70&gt;49)*AND(F70&lt;55),1," ")</f>
        <v xml:space="preserve"> </v>
      </c>
      <c r="P70" s="345" t="str">
        <f>IF((F70&gt;54)*AND(F70&lt;60),1," ")</f>
        <v xml:space="preserve"> </v>
      </c>
      <c r="Q70" s="345">
        <f>IF((F70&gt;59)*AND(F70&lt;65),1," ")</f>
        <v>1</v>
      </c>
      <c r="R70" s="345" t="str">
        <f>IF((F70&gt;64)*AND(F70&lt;70),1," ")</f>
        <v xml:space="preserve"> </v>
      </c>
      <c r="S70" s="345" t="str">
        <f>IF((F70&gt;69)*AND(F70&lt;75),1," ")</f>
        <v xml:space="preserve"> </v>
      </c>
      <c r="T70" s="347" t="str">
        <f>IF(F70&gt;74,1," ")</f>
        <v xml:space="preserve"> </v>
      </c>
      <c r="U70" s="355"/>
      <c r="V70" s="355"/>
      <c r="W70" s="356"/>
      <c r="X70" s="89"/>
    </row>
    <row r="71" spans="1:24" ht="10.050000000000001" customHeight="1" x14ac:dyDescent="0.2">
      <c r="A71" s="289"/>
      <c r="B71" s="88"/>
      <c r="C71" s="353"/>
      <c r="D71" s="291"/>
      <c r="E71" s="54"/>
      <c r="F71" s="345"/>
      <c r="G71" s="345"/>
      <c r="H71" s="345"/>
      <c r="I71" s="345"/>
      <c r="J71" s="345"/>
      <c r="K71" s="345"/>
      <c r="L71" s="345"/>
      <c r="M71" s="345"/>
      <c r="N71" s="345"/>
      <c r="O71" s="345"/>
      <c r="P71" s="345"/>
      <c r="Q71" s="345"/>
      <c r="R71" s="345"/>
      <c r="S71" s="345"/>
      <c r="T71" s="347"/>
      <c r="U71" s="355"/>
      <c r="V71" s="355"/>
      <c r="W71" s="357"/>
      <c r="X71" s="87"/>
    </row>
    <row r="72" spans="1:24" ht="10.050000000000001" customHeight="1" x14ac:dyDescent="0.2">
      <c r="A72" s="288">
        <v>33</v>
      </c>
      <c r="B72" s="90"/>
      <c r="C72" s="352"/>
      <c r="D72" s="354">
        <f>D70+1</f>
        <v>1958</v>
      </c>
      <c r="E72" s="51"/>
      <c r="F72" s="345">
        <f>IF(D72=0,"",$B$2-D72)</f>
        <v>62</v>
      </c>
      <c r="G72" s="345" t="str">
        <f>IF((F72&gt;0)*AND(F72&lt;13),1," ")</f>
        <v xml:space="preserve"> </v>
      </c>
      <c r="H72" s="345" t="str">
        <f>IF((F72&gt;12)*AND(F72&lt;16),1," ")</f>
        <v xml:space="preserve"> </v>
      </c>
      <c r="I72" s="345" t="str">
        <f>IF((F72&gt;15)*AND(F72&lt;19),1," ")</f>
        <v xml:space="preserve"> </v>
      </c>
      <c r="J72" s="345" t="str">
        <f>IF((F72&gt;18)*AND(F72&lt;23),1," ")</f>
        <v xml:space="preserve"> </v>
      </c>
      <c r="K72" s="345" t="str">
        <f>IF((F72&gt;22)*AND(F72&lt;35),1," ")</f>
        <v xml:space="preserve"> </v>
      </c>
      <c r="L72" s="345" t="str">
        <f>IF((F72&gt;34)*AND(F72&lt;40),1," ")</f>
        <v xml:space="preserve"> </v>
      </c>
      <c r="M72" s="345" t="str">
        <f>IF((F72&gt;39)*AND(F72&lt;45),1," ")</f>
        <v xml:space="preserve"> </v>
      </c>
      <c r="N72" s="345" t="str">
        <f>IF((F72&gt;44)*AND(F72&lt;50),1," ")</f>
        <v xml:space="preserve"> </v>
      </c>
      <c r="O72" s="345" t="str">
        <f>IF((F72&gt;49)*AND(F72&lt;55),1," ")</f>
        <v xml:space="preserve"> </v>
      </c>
      <c r="P72" s="345" t="str">
        <f>IF((F72&gt;54)*AND(F72&lt;60),1," ")</f>
        <v xml:space="preserve"> </v>
      </c>
      <c r="Q72" s="345">
        <f>IF((F72&gt;59)*AND(F72&lt;65),1," ")</f>
        <v>1</v>
      </c>
      <c r="R72" s="345" t="str">
        <f>IF((F72&gt;64)*AND(F72&lt;70),1," ")</f>
        <v xml:space="preserve"> </v>
      </c>
      <c r="S72" s="345" t="str">
        <f>IF((F72&gt;69)*AND(F72&lt;75),1," ")</f>
        <v xml:space="preserve"> </v>
      </c>
      <c r="T72" s="347" t="str">
        <f>IF(F72&gt;74,1," ")</f>
        <v xml:space="preserve"> </v>
      </c>
      <c r="U72" s="355"/>
      <c r="V72" s="355"/>
      <c r="W72" s="356"/>
      <c r="X72" s="89"/>
    </row>
    <row r="73" spans="1:24" ht="10.050000000000001" customHeight="1" x14ac:dyDescent="0.2">
      <c r="A73" s="289"/>
      <c r="B73" s="88"/>
      <c r="C73" s="353"/>
      <c r="D73" s="291"/>
      <c r="E73" s="54"/>
      <c r="F73" s="345"/>
      <c r="G73" s="345"/>
      <c r="H73" s="345"/>
      <c r="I73" s="345"/>
      <c r="J73" s="345"/>
      <c r="K73" s="345"/>
      <c r="L73" s="345"/>
      <c r="M73" s="345"/>
      <c r="N73" s="345"/>
      <c r="O73" s="345"/>
      <c r="P73" s="345"/>
      <c r="Q73" s="345"/>
      <c r="R73" s="345"/>
      <c r="S73" s="345"/>
      <c r="T73" s="347"/>
      <c r="U73" s="355"/>
      <c r="V73" s="355"/>
      <c r="W73" s="357"/>
      <c r="X73" s="87"/>
    </row>
    <row r="74" spans="1:24" ht="10.050000000000001" customHeight="1" x14ac:dyDescent="0.2">
      <c r="A74" s="288">
        <v>34</v>
      </c>
      <c r="B74" s="90"/>
      <c r="C74" s="352"/>
      <c r="D74" s="354">
        <f>D72+1</f>
        <v>1959</v>
      </c>
      <c r="E74" s="51"/>
      <c r="F74" s="345">
        <f>IF(D74=0,"",$B$2-D74)</f>
        <v>61</v>
      </c>
      <c r="G74" s="345" t="str">
        <f>IF((F74&gt;0)*AND(F74&lt;13),1," ")</f>
        <v xml:space="preserve"> </v>
      </c>
      <c r="H74" s="345" t="str">
        <f>IF((F74&gt;12)*AND(F74&lt;16),1," ")</f>
        <v xml:space="preserve"> </v>
      </c>
      <c r="I74" s="345" t="str">
        <f>IF((F74&gt;15)*AND(F74&lt;19),1," ")</f>
        <v xml:space="preserve"> </v>
      </c>
      <c r="J74" s="345" t="str">
        <f>IF((F74&gt;18)*AND(F74&lt;23),1," ")</f>
        <v xml:space="preserve"> </v>
      </c>
      <c r="K74" s="345" t="str">
        <f>IF((F74&gt;22)*AND(F74&lt;35),1," ")</f>
        <v xml:space="preserve"> </v>
      </c>
      <c r="L74" s="345" t="str">
        <f>IF((F74&gt;34)*AND(F74&lt;40),1," ")</f>
        <v xml:space="preserve"> </v>
      </c>
      <c r="M74" s="345" t="str">
        <f>IF((F74&gt;39)*AND(F74&lt;45),1," ")</f>
        <v xml:space="preserve"> </v>
      </c>
      <c r="N74" s="345" t="str">
        <f>IF((F74&gt;44)*AND(F74&lt;50),1," ")</f>
        <v xml:space="preserve"> </v>
      </c>
      <c r="O74" s="345" t="str">
        <f>IF((F74&gt;49)*AND(F74&lt;55),1," ")</f>
        <v xml:space="preserve"> </v>
      </c>
      <c r="P74" s="345" t="str">
        <f>IF((F74&gt;54)*AND(F74&lt;60),1," ")</f>
        <v xml:space="preserve"> </v>
      </c>
      <c r="Q74" s="345">
        <f>IF((F74&gt;59)*AND(F74&lt;65),1," ")</f>
        <v>1</v>
      </c>
      <c r="R74" s="345" t="str">
        <f>IF((F74&gt;64)*AND(F74&lt;70),1," ")</f>
        <v xml:space="preserve"> </v>
      </c>
      <c r="S74" s="345" t="str">
        <f>IF((F74&gt;69)*AND(F74&lt;75),1," ")</f>
        <v xml:space="preserve"> </v>
      </c>
      <c r="T74" s="347" t="str">
        <f>IF(F74&gt;74,1," ")</f>
        <v xml:space="preserve"> </v>
      </c>
      <c r="U74" s="355"/>
      <c r="V74" s="355"/>
      <c r="W74" s="356"/>
      <c r="X74" s="89"/>
    </row>
    <row r="75" spans="1:24" ht="10.050000000000001" customHeight="1" x14ac:dyDescent="0.2">
      <c r="A75" s="289"/>
      <c r="B75" s="88"/>
      <c r="C75" s="353"/>
      <c r="D75" s="291"/>
      <c r="E75" s="54"/>
      <c r="F75" s="345"/>
      <c r="G75" s="345"/>
      <c r="H75" s="345"/>
      <c r="I75" s="345"/>
      <c r="J75" s="345"/>
      <c r="K75" s="345"/>
      <c r="L75" s="345"/>
      <c r="M75" s="345"/>
      <c r="N75" s="345"/>
      <c r="O75" s="345"/>
      <c r="P75" s="345"/>
      <c r="Q75" s="345"/>
      <c r="R75" s="345"/>
      <c r="S75" s="345"/>
      <c r="T75" s="347"/>
      <c r="U75" s="355"/>
      <c r="V75" s="355"/>
      <c r="W75" s="357"/>
      <c r="X75" s="87"/>
    </row>
    <row r="76" spans="1:24" ht="10.050000000000001" customHeight="1" x14ac:dyDescent="0.2">
      <c r="A76" s="288">
        <v>35</v>
      </c>
      <c r="B76" s="90"/>
      <c r="C76" s="352"/>
      <c r="D76" s="354">
        <f>D74+1</f>
        <v>1960</v>
      </c>
      <c r="E76" s="51"/>
      <c r="F76" s="345">
        <f>IF(D76=0,"",$B$2-D76)</f>
        <v>60</v>
      </c>
      <c r="G76" s="345" t="str">
        <f>IF((F76&gt;0)*AND(F76&lt;13),1," ")</f>
        <v xml:space="preserve"> </v>
      </c>
      <c r="H76" s="345" t="str">
        <f>IF((F76&gt;12)*AND(F76&lt;16),1," ")</f>
        <v xml:space="preserve"> </v>
      </c>
      <c r="I76" s="345" t="str">
        <f>IF((F76&gt;15)*AND(F76&lt;19),1," ")</f>
        <v xml:space="preserve"> </v>
      </c>
      <c r="J76" s="345" t="str">
        <f>IF((F76&gt;18)*AND(F76&lt;23),1," ")</f>
        <v xml:space="preserve"> </v>
      </c>
      <c r="K76" s="345" t="str">
        <f>IF((F76&gt;22)*AND(F76&lt;35),1," ")</f>
        <v xml:space="preserve"> </v>
      </c>
      <c r="L76" s="345" t="str">
        <f>IF((F76&gt;34)*AND(F76&lt;40),1," ")</f>
        <v xml:space="preserve"> </v>
      </c>
      <c r="M76" s="345" t="str">
        <f>IF((F76&gt;39)*AND(F76&lt;45),1," ")</f>
        <v xml:space="preserve"> </v>
      </c>
      <c r="N76" s="345" t="str">
        <f>IF((F76&gt;44)*AND(F76&lt;50),1," ")</f>
        <v xml:space="preserve"> </v>
      </c>
      <c r="O76" s="345" t="str">
        <f>IF((F76&gt;49)*AND(F76&lt;55),1," ")</f>
        <v xml:space="preserve"> </v>
      </c>
      <c r="P76" s="345" t="str">
        <f>IF((F76&gt;54)*AND(F76&lt;60),1," ")</f>
        <v xml:space="preserve"> </v>
      </c>
      <c r="Q76" s="345">
        <f>IF((F76&gt;59)*AND(F76&lt;65),1," ")</f>
        <v>1</v>
      </c>
      <c r="R76" s="345" t="str">
        <f>IF((F76&gt;64)*AND(F76&lt;70),1," ")</f>
        <v xml:space="preserve"> </v>
      </c>
      <c r="S76" s="345" t="str">
        <f>IF((F76&gt;69)*AND(F76&lt;75),1," ")</f>
        <v xml:space="preserve"> </v>
      </c>
      <c r="T76" s="347" t="str">
        <f>IF(F76&gt;74,1," ")</f>
        <v xml:space="preserve"> </v>
      </c>
      <c r="U76" s="355"/>
      <c r="V76" s="355"/>
      <c r="W76" s="356"/>
      <c r="X76" s="89"/>
    </row>
    <row r="77" spans="1:24" ht="10.050000000000001" customHeight="1" x14ac:dyDescent="0.2">
      <c r="A77" s="289"/>
      <c r="B77" s="88"/>
      <c r="C77" s="353"/>
      <c r="D77" s="291"/>
      <c r="E77" s="54"/>
      <c r="F77" s="345"/>
      <c r="G77" s="345"/>
      <c r="H77" s="345"/>
      <c r="I77" s="345"/>
      <c r="J77" s="345"/>
      <c r="K77" s="345"/>
      <c r="L77" s="345"/>
      <c r="M77" s="345"/>
      <c r="N77" s="345"/>
      <c r="O77" s="345"/>
      <c r="P77" s="345"/>
      <c r="Q77" s="345"/>
      <c r="R77" s="345"/>
      <c r="S77" s="345"/>
      <c r="T77" s="347"/>
      <c r="U77" s="355"/>
      <c r="V77" s="355"/>
      <c r="W77" s="357"/>
      <c r="X77" s="87"/>
    </row>
    <row r="78" spans="1:24" ht="10.050000000000001" customHeight="1" x14ac:dyDescent="0.2">
      <c r="A78" s="288">
        <v>36</v>
      </c>
      <c r="B78" s="90"/>
      <c r="C78" s="352"/>
      <c r="D78" s="354">
        <f>D76+1</f>
        <v>1961</v>
      </c>
      <c r="E78" s="51"/>
      <c r="F78" s="345">
        <f>IF(D78=0,"",$B$2-D78)</f>
        <v>59</v>
      </c>
      <c r="G78" s="345" t="str">
        <f>IF((F78&gt;0)*AND(F78&lt;13),1," ")</f>
        <v xml:space="preserve"> </v>
      </c>
      <c r="H78" s="345" t="str">
        <f>IF((F78&gt;12)*AND(F78&lt;16),1," ")</f>
        <v xml:space="preserve"> </v>
      </c>
      <c r="I78" s="345" t="str">
        <f>IF((F78&gt;15)*AND(F78&lt;19),1," ")</f>
        <v xml:space="preserve"> </v>
      </c>
      <c r="J78" s="345" t="str">
        <f>IF((F78&gt;18)*AND(F78&lt;23),1," ")</f>
        <v xml:space="preserve"> </v>
      </c>
      <c r="K78" s="345" t="str">
        <f>IF((F78&gt;22)*AND(F78&lt;35),1," ")</f>
        <v xml:space="preserve"> </v>
      </c>
      <c r="L78" s="345" t="str">
        <f>IF((F78&gt;34)*AND(F78&lt;40),1," ")</f>
        <v xml:space="preserve"> </v>
      </c>
      <c r="M78" s="345" t="str">
        <f>IF((F78&gt;39)*AND(F78&lt;45),1," ")</f>
        <v xml:space="preserve"> </v>
      </c>
      <c r="N78" s="345" t="str">
        <f>IF((F78&gt;44)*AND(F78&lt;50),1," ")</f>
        <v xml:space="preserve"> </v>
      </c>
      <c r="O78" s="345" t="str">
        <f>IF((F78&gt;49)*AND(F78&lt;55),1," ")</f>
        <v xml:space="preserve"> </v>
      </c>
      <c r="P78" s="345">
        <f>IF((F78&gt;54)*AND(F78&lt;60),1," ")</f>
        <v>1</v>
      </c>
      <c r="Q78" s="345" t="str">
        <f>IF((F78&gt;59)*AND(F78&lt;65),1," ")</f>
        <v xml:space="preserve"> </v>
      </c>
      <c r="R78" s="345" t="str">
        <f>IF((F78&gt;64)*AND(F78&lt;70),1," ")</f>
        <v xml:space="preserve"> </v>
      </c>
      <c r="S78" s="345" t="str">
        <f>IF((F78&gt;69)*AND(F78&lt;75),1," ")</f>
        <v xml:space="preserve"> </v>
      </c>
      <c r="T78" s="347" t="str">
        <f>IF(F78&gt;74,1," ")</f>
        <v xml:space="preserve"> </v>
      </c>
      <c r="U78" s="355"/>
      <c r="V78" s="355"/>
      <c r="W78" s="356"/>
      <c r="X78" s="89"/>
    </row>
    <row r="79" spans="1:24" ht="10.050000000000001" customHeight="1" x14ac:dyDescent="0.2">
      <c r="A79" s="289"/>
      <c r="B79" s="88"/>
      <c r="C79" s="353"/>
      <c r="D79" s="291"/>
      <c r="E79" s="54"/>
      <c r="F79" s="345"/>
      <c r="G79" s="345"/>
      <c r="H79" s="345"/>
      <c r="I79" s="345"/>
      <c r="J79" s="345"/>
      <c r="K79" s="345"/>
      <c r="L79" s="345"/>
      <c r="M79" s="345"/>
      <c r="N79" s="345"/>
      <c r="O79" s="345"/>
      <c r="P79" s="345"/>
      <c r="Q79" s="345"/>
      <c r="R79" s="345"/>
      <c r="S79" s="345"/>
      <c r="T79" s="347"/>
      <c r="U79" s="355"/>
      <c r="V79" s="355"/>
      <c r="W79" s="357"/>
      <c r="X79" s="87"/>
    </row>
    <row r="80" spans="1:24" ht="10.050000000000001" customHeight="1" x14ac:dyDescent="0.2">
      <c r="A80" s="288">
        <v>37</v>
      </c>
      <c r="B80" s="90"/>
      <c r="C80" s="352"/>
      <c r="D80" s="354">
        <f>D78+1</f>
        <v>1962</v>
      </c>
      <c r="E80" s="51"/>
      <c r="F80" s="345">
        <f>IF(D80=0,"",$B$2-D80)</f>
        <v>58</v>
      </c>
      <c r="G80" s="345" t="str">
        <f>IF((F80&gt;0)*AND(F80&lt;13),1," ")</f>
        <v xml:space="preserve"> </v>
      </c>
      <c r="H80" s="345" t="str">
        <f>IF((F80&gt;12)*AND(F80&lt;16),1," ")</f>
        <v xml:space="preserve"> </v>
      </c>
      <c r="I80" s="345" t="str">
        <f>IF((F80&gt;15)*AND(F80&lt;19),1," ")</f>
        <v xml:space="preserve"> </v>
      </c>
      <c r="J80" s="345" t="str">
        <f>IF((F80&gt;18)*AND(F80&lt;23),1," ")</f>
        <v xml:space="preserve"> </v>
      </c>
      <c r="K80" s="345" t="str">
        <f>IF((F80&gt;22)*AND(F80&lt;35),1," ")</f>
        <v xml:space="preserve"> </v>
      </c>
      <c r="L80" s="345" t="str">
        <f>IF((F80&gt;34)*AND(F80&lt;40),1," ")</f>
        <v xml:space="preserve"> </v>
      </c>
      <c r="M80" s="345" t="str">
        <f>IF((F80&gt;39)*AND(F80&lt;45),1," ")</f>
        <v xml:space="preserve"> </v>
      </c>
      <c r="N80" s="345" t="str">
        <f>IF((F80&gt;44)*AND(F80&lt;50),1," ")</f>
        <v xml:space="preserve"> </v>
      </c>
      <c r="O80" s="345" t="str">
        <f>IF((F80&gt;49)*AND(F80&lt;55),1," ")</f>
        <v xml:space="preserve"> </v>
      </c>
      <c r="P80" s="345">
        <f>IF((F80&gt;54)*AND(F80&lt;60),1," ")</f>
        <v>1</v>
      </c>
      <c r="Q80" s="345" t="str">
        <f>IF((F80&gt;59)*AND(F80&lt;65),1," ")</f>
        <v xml:space="preserve"> </v>
      </c>
      <c r="R80" s="345" t="str">
        <f>IF((F80&gt;64)*AND(F80&lt;70),1," ")</f>
        <v xml:space="preserve"> </v>
      </c>
      <c r="S80" s="345" t="str">
        <f>IF((F80&gt;69)*AND(F80&lt;75),1," ")</f>
        <v xml:space="preserve"> </v>
      </c>
      <c r="T80" s="347" t="str">
        <f>IF(F80&gt;74,1," ")</f>
        <v xml:space="preserve"> </v>
      </c>
      <c r="U80" s="355"/>
      <c r="V80" s="355"/>
      <c r="W80" s="356"/>
      <c r="X80" s="89"/>
    </row>
    <row r="81" spans="1:24" ht="10.050000000000001" customHeight="1" x14ac:dyDescent="0.2">
      <c r="A81" s="289"/>
      <c r="B81" s="88"/>
      <c r="C81" s="353"/>
      <c r="D81" s="291"/>
      <c r="E81" s="54"/>
      <c r="F81" s="345"/>
      <c r="G81" s="345"/>
      <c r="H81" s="345"/>
      <c r="I81" s="345"/>
      <c r="J81" s="345"/>
      <c r="K81" s="345"/>
      <c r="L81" s="345"/>
      <c r="M81" s="345"/>
      <c r="N81" s="345"/>
      <c r="O81" s="345"/>
      <c r="P81" s="345"/>
      <c r="Q81" s="345"/>
      <c r="R81" s="345"/>
      <c r="S81" s="345"/>
      <c r="T81" s="347"/>
      <c r="U81" s="355"/>
      <c r="V81" s="355"/>
      <c r="W81" s="357"/>
      <c r="X81" s="87"/>
    </row>
    <row r="82" spans="1:24" ht="10.050000000000001" customHeight="1" x14ac:dyDescent="0.2">
      <c r="A82" s="288">
        <v>38</v>
      </c>
      <c r="B82" s="90"/>
      <c r="C82" s="352"/>
      <c r="D82" s="354">
        <f>D80+1</f>
        <v>1963</v>
      </c>
      <c r="E82" s="51"/>
      <c r="F82" s="345">
        <f>IF(D82=0,"",$B$2-D82)</f>
        <v>57</v>
      </c>
      <c r="G82" s="345" t="str">
        <f>IF((F82&gt;0)*AND(F82&lt;13),1," ")</f>
        <v xml:space="preserve"> </v>
      </c>
      <c r="H82" s="345" t="str">
        <f>IF((F82&gt;12)*AND(F82&lt;16),1," ")</f>
        <v xml:space="preserve"> </v>
      </c>
      <c r="I82" s="345" t="str">
        <f>IF((F82&gt;15)*AND(F82&lt;19),1," ")</f>
        <v xml:space="preserve"> </v>
      </c>
      <c r="J82" s="345" t="str">
        <f>IF((F82&gt;18)*AND(F82&lt;23),1," ")</f>
        <v xml:space="preserve"> </v>
      </c>
      <c r="K82" s="345" t="str">
        <f>IF((F82&gt;22)*AND(F82&lt;35),1," ")</f>
        <v xml:space="preserve"> </v>
      </c>
      <c r="L82" s="345" t="str">
        <f>IF((F82&gt;34)*AND(F82&lt;40),1," ")</f>
        <v xml:space="preserve"> </v>
      </c>
      <c r="M82" s="345" t="str">
        <f>IF((F82&gt;39)*AND(F82&lt;45),1," ")</f>
        <v xml:space="preserve"> </v>
      </c>
      <c r="N82" s="345" t="str">
        <f>IF((F82&gt;44)*AND(F82&lt;50),1," ")</f>
        <v xml:space="preserve"> </v>
      </c>
      <c r="O82" s="345" t="str">
        <f>IF((F82&gt;49)*AND(F82&lt;55),1," ")</f>
        <v xml:space="preserve"> </v>
      </c>
      <c r="P82" s="345">
        <f>IF((F82&gt;54)*AND(F82&lt;60),1," ")</f>
        <v>1</v>
      </c>
      <c r="Q82" s="345" t="str">
        <f>IF((F82&gt;59)*AND(F82&lt;65),1," ")</f>
        <v xml:space="preserve"> </v>
      </c>
      <c r="R82" s="345" t="str">
        <f>IF((F82&gt;64)*AND(F82&lt;70),1," ")</f>
        <v xml:space="preserve"> </v>
      </c>
      <c r="S82" s="345" t="str">
        <f>IF((F82&gt;69)*AND(F82&lt;75),1," ")</f>
        <v xml:space="preserve"> </v>
      </c>
      <c r="T82" s="347" t="str">
        <f>IF(F82&gt;74,1," ")</f>
        <v xml:space="preserve"> </v>
      </c>
      <c r="U82" s="355"/>
      <c r="V82" s="355"/>
      <c r="W82" s="356"/>
      <c r="X82" s="89"/>
    </row>
    <row r="83" spans="1:24" ht="10.050000000000001" customHeight="1" x14ac:dyDescent="0.2">
      <c r="A83" s="289"/>
      <c r="B83" s="88"/>
      <c r="C83" s="353"/>
      <c r="D83" s="291"/>
      <c r="E83" s="54"/>
      <c r="F83" s="345"/>
      <c r="G83" s="345"/>
      <c r="H83" s="345"/>
      <c r="I83" s="345"/>
      <c r="J83" s="345"/>
      <c r="K83" s="345"/>
      <c r="L83" s="345"/>
      <c r="M83" s="345"/>
      <c r="N83" s="345"/>
      <c r="O83" s="345"/>
      <c r="P83" s="345"/>
      <c r="Q83" s="345"/>
      <c r="R83" s="345"/>
      <c r="S83" s="345"/>
      <c r="T83" s="347"/>
      <c r="U83" s="355"/>
      <c r="V83" s="355"/>
      <c r="W83" s="357"/>
      <c r="X83" s="87"/>
    </row>
    <row r="84" spans="1:24" ht="10.050000000000001" customHeight="1" x14ac:dyDescent="0.2">
      <c r="A84" s="288">
        <v>39</v>
      </c>
      <c r="B84" s="90"/>
      <c r="C84" s="352"/>
      <c r="D84" s="354">
        <f>D82+1</f>
        <v>1964</v>
      </c>
      <c r="E84" s="51"/>
      <c r="F84" s="345">
        <f>IF(D84=0,"",$B$2-D84)</f>
        <v>56</v>
      </c>
      <c r="G84" s="345" t="str">
        <f>IF((F84&gt;0)*AND(F84&lt;13),1," ")</f>
        <v xml:space="preserve"> </v>
      </c>
      <c r="H84" s="345" t="str">
        <f>IF((F84&gt;12)*AND(F84&lt;16),1," ")</f>
        <v xml:space="preserve"> </v>
      </c>
      <c r="I84" s="345" t="str">
        <f>IF((F84&gt;15)*AND(F84&lt;19),1," ")</f>
        <v xml:space="preserve"> </v>
      </c>
      <c r="J84" s="345" t="str">
        <f>IF((F84&gt;18)*AND(F84&lt;23),1," ")</f>
        <v xml:space="preserve"> </v>
      </c>
      <c r="K84" s="345" t="str">
        <f>IF((F84&gt;22)*AND(F84&lt;35),1," ")</f>
        <v xml:space="preserve"> </v>
      </c>
      <c r="L84" s="345" t="str">
        <f>IF((F84&gt;34)*AND(F84&lt;40),1," ")</f>
        <v xml:space="preserve"> </v>
      </c>
      <c r="M84" s="345" t="str">
        <f>IF((F84&gt;39)*AND(F84&lt;45),1," ")</f>
        <v xml:space="preserve"> </v>
      </c>
      <c r="N84" s="345" t="str">
        <f>IF((F84&gt;44)*AND(F84&lt;50),1," ")</f>
        <v xml:space="preserve"> </v>
      </c>
      <c r="O84" s="345" t="str">
        <f>IF((F84&gt;49)*AND(F84&lt;55),1," ")</f>
        <v xml:space="preserve"> </v>
      </c>
      <c r="P84" s="345">
        <f>IF((F84&gt;54)*AND(F84&lt;60),1," ")</f>
        <v>1</v>
      </c>
      <c r="Q84" s="345" t="str">
        <f>IF((F84&gt;59)*AND(F84&lt;65),1," ")</f>
        <v xml:space="preserve"> </v>
      </c>
      <c r="R84" s="345" t="str">
        <f>IF((F84&gt;64)*AND(F84&lt;70),1," ")</f>
        <v xml:space="preserve"> </v>
      </c>
      <c r="S84" s="345" t="str">
        <f>IF((F84&gt;69)*AND(F84&lt;75),1," ")</f>
        <v xml:space="preserve"> </v>
      </c>
      <c r="T84" s="347" t="str">
        <f>IF(F84&gt;74,1," ")</f>
        <v xml:space="preserve"> </v>
      </c>
      <c r="U84" s="355"/>
      <c r="V84" s="355"/>
      <c r="W84" s="356"/>
      <c r="X84" s="89"/>
    </row>
    <row r="85" spans="1:24" ht="10.050000000000001" customHeight="1" x14ac:dyDescent="0.2">
      <c r="A85" s="289"/>
      <c r="B85" s="88"/>
      <c r="C85" s="353"/>
      <c r="D85" s="291"/>
      <c r="E85" s="54"/>
      <c r="F85" s="345"/>
      <c r="G85" s="345"/>
      <c r="H85" s="345"/>
      <c r="I85" s="345"/>
      <c r="J85" s="345"/>
      <c r="K85" s="345"/>
      <c r="L85" s="345"/>
      <c r="M85" s="345"/>
      <c r="N85" s="345"/>
      <c r="O85" s="345"/>
      <c r="P85" s="345"/>
      <c r="Q85" s="345"/>
      <c r="R85" s="345"/>
      <c r="S85" s="345"/>
      <c r="T85" s="347"/>
      <c r="U85" s="355"/>
      <c r="V85" s="355"/>
      <c r="W85" s="357"/>
      <c r="X85" s="87"/>
    </row>
    <row r="86" spans="1:24" ht="10.050000000000001" customHeight="1" x14ac:dyDescent="0.2">
      <c r="A86" s="288">
        <v>40</v>
      </c>
      <c r="B86" s="90"/>
      <c r="C86" s="352"/>
      <c r="D86" s="354">
        <f>D84+1</f>
        <v>1965</v>
      </c>
      <c r="E86" s="51"/>
      <c r="F86" s="345">
        <f>IF(D86=0,"",$B$2-D86)</f>
        <v>55</v>
      </c>
      <c r="G86" s="345" t="str">
        <f>IF((F86&gt;0)*AND(F86&lt;13),1," ")</f>
        <v xml:space="preserve"> </v>
      </c>
      <c r="H86" s="345" t="str">
        <f>IF((F86&gt;12)*AND(F86&lt;16),1," ")</f>
        <v xml:space="preserve"> </v>
      </c>
      <c r="I86" s="345" t="str">
        <f>IF((F86&gt;15)*AND(F86&lt;19),1," ")</f>
        <v xml:space="preserve"> </v>
      </c>
      <c r="J86" s="345" t="str">
        <f>IF((F86&gt;18)*AND(F86&lt;23),1," ")</f>
        <v xml:space="preserve"> </v>
      </c>
      <c r="K86" s="345" t="str">
        <f>IF((F86&gt;22)*AND(F86&lt;35),1," ")</f>
        <v xml:space="preserve"> </v>
      </c>
      <c r="L86" s="345" t="str">
        <f>IF((F86&gt;34)*AND(F86&lt;40),1," ")</f>
        <v xml:space="preserve"> </v>
      </c>
      <c r="M86" s="345" t="str">
        <f>IF((F86&gt;39)*AND(F86&lt;45),1," ")</f>
        <v xml:space="preserve"> </v>
      </c>
      <c r="N86" s="345" t="str">
        <f>IF((F86&gt;44)*AND(F86&lt;50),1," ")</f>
        <v xml:space="preserve"> </v>
      </c>
      <c r="O86" s="345" t="str">
        <f>IF((F86&gt;49)*AND(F86&lt;55),1," ")</f>
        <v xml:space="preserve"> </v>
      </c>
      <c r="P86" s="345">
        <f>IF((F86&gt;54)*AND(F86&lt;60),1," ")</f>
        <v>1</v>
      </c>
      <c r="Q86" s="345" t="str">
        <f>IF((F86&gt;59)*AND(F86&lt;65),1," ")</f>
        <v xml:space="preserve"> </v>
      </c>
      <c r="R86" s="345" t="str">
        <f>IF((F86&gt;64)*AND(F86&lt;70),1," ")</f>
        <v xml:space="preserve"> </v>
      </c>
      <c r="S86" s="345" t="str">
        <f>IF((F86&gt;69)*AND(F86&lt;75),1," ")</f>
        <v xml:space="preserve"> </v>
      </c>
      <c r="T86" s="347" t="str">
        <f>IF(F86&gt;74,1," ")</f>
        <v xml:space="preserve"> </v>
      </c>
      <c r="U86" s="355"/>
      <c r="V86" s="355"/>
      <c r="W86" s="356"/>
      <c r="X86" s="89"/>
    </row>
    <row r="87" spans="1:24" ht="10.050000000000001" customHeight="1" x14ac:dyDescent="0.2">
      <c r="A87" s="289"/>
      <c r="B87" s="88"/>
      <c r="C87" s="353"/>
      <c r="D87" s="291"/>
      <c r="E87" s="54"/>
      <c r="F87" s="345"/>
      <c r="G87" s="345"/>
      <c r="H87" s="345"/>
      <c r="I87" s="345"/>
      <c r="J87" s="345"/>
      <c r="K87" s="345"/>
      <c r="L87" s="345"/>
      <c r="M87" s="345"/>
      <c r="N87" s="345"/>
      <c r="O87" s="345"/>
      <c r="P87" s="345"/>
      <c r="Q87" s="345"/>
      <c r="R87" s="345"/>
      <c r="S87" s="345"/>
      <c r="T87" s="347"/>
      <c r="U87" s="355"/>
      <c r="V87" s="355"/>
      <c r="W87" s="357"/>
      <c r="X87" s="87"/>
    </row>
    <row r="88" spans="1:24" ht="10.050000000000001" customHeight="1" x14ac:dyDescent="0.2">
      <c r="A88" s="288">
        <v>41</v>
      </c>
      <c r="B88" s="90"/>
      <c r="C88" s="352"/>
      <c r="D88" s="354">
        <f>D86+1</f>
        <v>1966</v>
      </c>
      <c r="E88" s="51"/>
      <c r="F88" s="345">
        <f>IF(D88=0,"",$B$2-D88)</f>
        <v>54</v>
      </c>
      <c r="G88" s="345" t="str">
        <f>IF((F88&gt;0)*AND(F88&lt;13),1," ")</f>
        <v xml:space="preserve"> </v>
      </c>
      <c r="H88" s="345" t="str">
        <f>IF((F88&gt;12)*AND(F88&lt;16),1," ")</f>
        <v xml:space="preserve"> </v>
      </c>
      <c r="I88" s="345" t="str">
        <f>IF((F88&gt;15)*AND(F88&lt;19),1," ")</f>
        <v xml:space="preserve"> </v>
      </c>
      <c r="J88" s="345" t="str">
        <f>IF((F88&gt;18)*AND(F88&lt;23),1," ")</f>
        <v xml:space="preserve"> </v>
      </c>
      <c r="K88" s="345" t="str">
        <f>IF((F88&gt;22)*AND(F88&lt;35),1," ")</f>
        <v xml:space="preserve"> </v>
      </c>
      <c r="L88" s="345" t="str">
        <f>IF((F88&gt;34)*AND(F88&lt;40),1," ")</f>
        <v xml:space="preserve"> </v>
      </c>
      <c r="M88" s="345" t="str">
        <f>IF((F88&gt;39)*AND(F88&lt;45),1," ")</f>
        <v xml:space="preserve"> </v>
      </c>
      <c r="N88" s="345" t="str">
        <f>IF((F88&gt;44)*AND(F88&lt;50),1," ")</f>
        <v xml:space="preserve"> </v>
      </c>
      <c r="O88" s="345">
        <f>IF((F88&gt;49)*AND(F88&lt;55),1," ")</f>
        <v>1</v>
      </c>
      <c r="P88" s="345" t="str">
        <f>IF((F88&gt;54)*AND(F88&lt;60),1," ")</f>
        <v xml:space="preserve"> </v>
      </c>
      <c r="Q88" s="345" t="str">
        <f>IF((F88&gt;59)*AND(F88&lt;65),1," ")</f>
        <v xml:space="preserve"> </v>
      </c>
      <c r="R88" s="345" t="str">
        <f>IF((F88&gt;64)*AND(F88&lt;70),1," ")</f>
        <v xml:space="preserve"> </v>
      </c>
      <c r="S88" s="345" t="str">
        <f>IF((F88&gt;69)*AND(F88&lt;75),1," ")</f>
        <v xml:space="preserve"> </v>
      </c>
      <c r="T88" s="347" t="str">
        <f>IF(F88&gt;74,1," ")</f>
        <v xml:space="preserve"> </v>
      </c>
      <c r="U88" s="355"/>
      <c r="V88" s="355"/>
      <c r="W88" s="356"/>
      <c r="X88" s="89"/>
    </row>
    <row r="89" spans="1:24" ht="10.050000000000001" customHeight="1" x14ac:dyDescent="0.2">
      <c r="A89" s="289"/>
      <c r="B89" s="88"/>
      <c r="C89" s="353"/>
      <c r="D89" s="291"/>
      <c r="E89" s="54"/>
      <c r="F89" s="345"/>
      <c r="G89" s="345"/>
      <c r="H89" s="345"/>
      <c r="I89" s="345"/>
      <c r="J89" s="345"/>
      <c r="K89" s="345"/>
      <c r="L89" s="345"/>
      <c r="M89" s="345"/>
      <c r="N89" s="345"/>
      <c r="O89" s="345"/>
      <c r="P89" s="345"/>
      <c r="Q89" s="345"/>
      <c r="R89" s="345"/>
      <c r="S89" s="345"/>
      <c r="T89" s="347"/>
      <c r="U89" s="355"/>
      <c r="V89" s="355"/>
      <c r="W89" s="357"/>
      <c r="X89" s="87"/>
    </row>
    <row r="90" spans="1:24" ht="10.050000000000001" customHeight="1" x14ac:dyDescent="0.2">
      <c r="A90" s="288">
        <v>42</v>
      </c>
      <c r="B90" s="90"/>
      <c r="C90" s="352"/>
      <c r="D90" s="354">
        <f>D88+1</f>
        <v>1967</v>
      </c>
      <c r="E90" s="51"/>
      <c r="F90" s="345">
        <f>IF(D90=0,"",$B$2-D90)</f>
        <v>53</v>
      </c>
      <c r="G90" s="345" t="str">
        <f>IF((F90&gt;0)*AND(F90&lt;13),1," ")</f>
        <v xml:space="preserve"> </v>
      </c>
      <c r="H90" s="345" t="str">
        <f>IF((F90&gt;12)*AND(F90&lt;16),1," ")</f>
        <v xml:space="preserve"> </v>
      </c>
      <c r="I90" s="345" t="str">
        <f>IF((F90&gt;15)*AND(F90&lt;19),1," ")</f>
        <v xml:space="preserve"> </v>
      </c>
      <c r="J90" s="345" t="str">
        <f>IF((F90&gt;18)*AND(F90&lt;23),1," ")</f>
        <v xml:space="preserve"> </v>
      </c>
      <c r="K90" s="345" t="str">
        <f>IF((F90&gt;22)*AND(F90&lt;35),1," ")</f>
        <v xml:space="preserve"> </v>
      </c>
      <c r="L90" s="345" t="str">
        <f>IF((F90&gt;34)*AND(F90&lt;40),1," ")</f>
        <v xml:space="preserve"> </v>
      </c>
      <c r="M90" s="345" t="str">
        <f>IF((F90&gt;39)*AND(F90&lt;45),1," ")</f>
        <v xml:space="preserve"> </v>
      </c>
      <c r="N90" s="345" t="str">
        <f>IF((F90&gt;44)*AND(F90&lt;50),1," ")</f>
        <v xml:space="preserve"> </v>
      </c>
      <c r="O90" s="345">
        <f>IF((F90&gt;49)*AND(F90&lt;55),1," ")</f>
        <v>1</v>
      </c>
      <c r="P90" s="345" t="str">
        <f>IF((F90&gt;54)*AND(F90&lt;60),1," ")</f>
        <v xml:space="preserve"> </v>
      </c>
      <c r="Q90" s="345" t="str">
        <f>IF((F90&gt;59)*AND(F90&lt;65),1," ")</f>
        <v xml:space="preserve"> </v>
      </c>
      <c r="R90" s="345" t="str">
        <f>IF((F90&gt;64)*AND(F90&lt;70),1," ")</f>
        <v xml:space="preserve"> </v>
      </c>
      <c r="S90" s="345" t="str">
        <f>IF((F90&gt;69)*AND(F90&lt;75),1," ")</f>
        <v xml:space="preserve"> </v>
      </c>
      <c r="T90" s="347" t="str">
        <f>IF(F90&gt;74,1," ")</f>
        <v xml:space="preserve"> </v>
      </c>
      <c r="U90" s="355"/>
      <c r="V90" s="355"/>
      <c r="W90" s="356"/>
      <c r="X90" s="89"/>
    </row>
    <row r="91" spans="1:24" ht="10.050000000000001" customHeight="1" x14ac:dyDescent="0.2">
      <c r="A91" s="289"/>
      <c r="B91" s="88"/>
      <c r="C91" s="353"/>
      <c r="D91" s="291"/>
      <c r="E91" s="54"/>
      <c r="F91" s="345"/>
      <c r="G91" s="345"/>
      <c r="H91" s="345"/>
      <c r="I91" s="345"/>
      <c r="J91" s="345"/>
      <c r="K91" s="345"/>
      <c r="L91" s="345"/>
      <c r="M91" s="345"/>
      <c r="N91" s="345"/>
      <c r="O91" s="345"/>
      <c r="P91" s="345"/>
      <c r="Q91" s="345"/>
      <c r="R91" s="345"/>
      <c r="S91" s="345"/>
      <c r="T91" s="347"/>
      <c r="U91" s="355"/>
      <c r="V91" s="355"/>
      <c r="W91" s="357"/>
      <c r="X91" s="87"/>
    </row>
    <row r="92" spans="1:24" ht="10.050000000000001" customHeight="1" x14ac:dyDescent="0.2">
      <c r="A92" s="288">
        <v>43</v>
      </c>
      <c r="B92" s="90"/>
      <c r="C92" s="352"/>
      <c r="D92" s="354">
        <f>D90+1</f>
        <v>1968</v>
      </c>
      <c r="E92" s="51"/>
      <c r="F92" s="345">
        <f>IF(D92=0,"",$B$2-D92)</f>
        <v>52</v>
      </c>
      <c r="G92" s="345" t="str">
        <f>IF((F92&gt;0)*AND(F92&lt;13),1," ")</f>
        <v xml:space="preserve"> </v>
      </c>
      <c r="H92" s="345" t="str">
        <f>IF((F92&gt;12)*AND(F92&lt;16),1," ")</f>
        <v xml:space="preserve"> </v>
      </c>
      <c r="I92" s="345" t="str">
        <f>IF((F92&gt;15)*AND(F92&lt;19),1," ")</f>
        <v xml:space="preserve"> </v>
      </c>
      <c r="J92" s="345" t="str">
        <f>IF((F92&gt;18)*AND(F92&lt;23),1," ")</f>
        <v xml:space="preserve"> </v>
      </c>
      <c r="K92" s="345" t="str">
        <f>IF((F92&gt;22)*AND(F92&lt;35),1," ")</f>
        <v xml:space="preserve"> </v>
      </c>
      <c r="L92" s="345" t="str">
        <f>IF((F92&gt;34)*AND(F92&lt;40),1," ")</f>
        <v xml:space="preserve"> </v>
      </c>
      <c r="M92" s="345" t="str">
        <f>IF((F92&gt;39)*AND(F92&lt;45),1," ")</f>
        <v xml:space="preserve"> </v>
      </c>
      <c r="N92" s="345" t="str">
        <f>IF((F92&gt;44)*AND(F92&lt;50),1," ")</f>
        <v xml:space="preserve"> </v>
      </c>
      <c r="O92" s="345">
        <f>IF((F92&gt;49)*AND(F92&lt;55),1," ")</f>
        <v>1</v>
      </c>
      <c r="P92" s="345" t="str">
        <f>IF((F92&gt;54)*AND(F92&lt;60),1," ")</f>
        <v xml:space="preserve"> </v>
      </c>
      <c r="Q92" s="345" t="str">
        <f>IF((F92&gt;59)*AND(F92&lt;65),1," ")</f>
        <v xml:space="preserve"> </v>
      </c>
      <c r="R92" s="345" t="str">
        <f>IF((F92&gt;64)*AND(F92&lt;70),1," ")</f>
        <v xml:space="preserve"> </v>
      </c>
      <c r="S92" s="345" t="str">
        <f>IF((F92&gt;69)*AND(F92&lt;75),1," ")</f>
        <v xml:space="preserve"> </v>
      </c>
      <c r="T92" s="347" t="str">
        <f>IF(F92&gt;74,1," ")</f>
        <v xml:space="preserve"> </v>
      </c>
      <c r="U92" s="355"/>
      <c r="V92" s="355"/>
      <c r="W92" s="356"/>
      <c r="X92" s="89"/>
    </row>
    <row r="93" spans="1:24" ht="10.050000000000001" customHeight="1" x14ac:dyDescent="0.2">
      <c r="A93" s="289"/>
      <c r="B93" s="88"/>
      <c r="C93" s="353"/>
      <c r="D93" s="291"/>
      <c r="E93" s="54"/>
      <c r="F93" s="345"/>
      <c r="G93" s="345"/>
      <c r="H93" s="345"/>
      <c r="I93" s="345"/>
      <c r="J93" s="345"/>
      <c r="K93" s="345"/>
      <c r="L93" s="345"/>
      <c r="M93" s="345"/>
      <c r="N93" s="345"/>
      <c r="O93" s="345"/>
      <c r="P93" s="345"/>
      <c r="Q93" s="345"/>
      <c r="R93" s="345"/>
      <c r="S93" s="345"/>
      <c r="T93" s="347"/>
      <c r="U93" s="355"/>
      <c r="V93" s="355"/>
      <c r="W93" s="357"/>
      <c r="X93" s="87"/>
    </row>
    <row r="94" spans="1:24" ht="10.050000000000001" customHeight="1" x14ac:dyDescent="0.2">
      <c r="A94" s="288">
        <v>44</v>
      </c>
      <c r="B94" s="90"/>
      <c r="C94" s="352"/>
      <c r="D94" s="354">
        <f>D92+1</f>
        <v>1969</v>
      </c>
      <c r="E94" s="51"/>
      <c r="F94" s="345">
        <f>IF(D94=0,"",$B$2-D94)</f>
        <v>51</v>
      </c>
      <c r="G94" s="345" t="str">
        <f>IF((F94&gt;0)*AND(F94&lt;13),1," ")</f>
        <v xml:space="preserve"> </v>
      </c>
      <c r="H94" s="345" t="str">
        <f>IF((F94&gt;12)*AND(F94&lt;16),1," ")</f>
        <v xml:space="preserve"> </v>
      </c>
      <c r="I94" s="345" t="str">
        <f>IF((F94&gt;15)*AND(F94&lt;19),1," ")</f>
        <v xml:space="preserve"> </v>
      </c>
      <c r="J94" s="345" t="str">
        <f>IF((F94&gt;18)*AND(F94&lt;23),1," ")</f>
        <v xml:space="preserve"> </v>
      </c>
      <c r="K94" s="345" t="str">
        <f>IF((F94&gt;22)*AND(F94&lt;35),1," ")</f>
        <v xml:space="preserve"> </v>
      </c>
      <c r="L94" s="345" t="str">
        <f>IF((F94&gt;34)*AND(F94&lt;40),1," ")</f>
        <v xml:space="preserve"> </v>
      </c>
      <c r="M94" s="345" t="str">
        <f>IF((F94&gt;39)*AND(F94&lt;45),1," ")</f>
        <v xml:space="preserve"> </v>
      </c>
      <c r="N94" s="345" t="str">
        <f>IF((F94&gt;44)*AND(F94&lt;50),1," ")</f>
        <v xml:space="preserve"> </v>
      </c>
      <c r="O94" s="345">
        <f>IF((F94&gt;49)*AND(F94&lt;55),1," ")</f>
        <v>1</v>
      </c>
      <c r="P94" s="345" t="str">
        <f>IF((F94&gt;54)*AND(F94&lt;60),1," ")</f>
        <v xml:space="preserve"> </v>
      </c>
      <c r="Q94" s="345" t="str">
        <f>IF((F94&gt;59)*AND(F94&lt;65),1," ")</f>
        <v xml:space="preserve"> </v>
      </c>
      <c r="R94" s="345" t="str">
        <f>IF((F94&gt;64)*AND(F94&lt;70),1," ")</f>
        <v xml:space="preserve"> </v>
      </c>
      <c r="S94" s="345" t="str">
        <f>IF((F94&gt;69)*AND(F94&lt;75),1," ")</f>
        <v xml:space="preserve"> </v>
      </c>
      <c r="T94" s="347" t="str">
        <f>IF(F94&gt;74,1," ")</f>
        <v xml:space="preserve"> </v>
      </c>
      <c r="U94" s="355"/>
      <c r="V94" s="355"/>
      <c r="W94" s="356"/>
      <c r="X94" s="89"/>
    </row>
    <row r="95" spans="1:24" ht="10.050000000000001" customHeight="1" x14ac:dyDescent="0.2">
      <c r="A95" s="289"/>
      <c r="B95" s="88"/>
      <c r="C95" s="353"/>
      <c r="D95" s="291"/>
      <c r="E95" s="54"/>
      <c r="F95" s="345"/>
      <c r="G95" s="345"/>
      <c r="H95" s="345"/>
      <c r="I95" s="345"/>
      <c r="J95" s="345"/>
      <c r="K95" s="345"/>
      <c r="L95" s="345"/>
      <c r="M95" s="345"/>
      <c r="N95" s="345"/>
      <c r="O95" s="345"/>
      <c r="P95" s="345"/>
      <c r="Q95" s="345"/>
      <c r="R95" s="345"/>
      <c r="S95" s="345"/>
      <c r="T95" s="347"/>
      <c r="U95" s="355"/>
      <c r="V95" s="355"/>
      <c r="W95" s="357"/>
      <c r="X95" s="87"/>
    </row>
    <row r="96" spans="1:24" ht="10.050000000000001" customHeight="1" x14ac:dyDescent="0.2">
      <c r="A96" s="288">
        <v>45</v>
      </c>
      <c r="B96" s="90"/>
      <c r="C96" s="352"/>
      <c r="D96" s="354">
        <f>D94+1</f>
        <v>1970</v>
      </c>
      <c r="E96" s="51"/>
      <c r="F96" s="345">
        <f>IF(D96=0,"",$B$2-D96)</f>
        <v>50</v>
      </c>
      <c r="G96" s="345" t="str">
        <f>IF((F96&gt;0)*AND(F96&lt;13),1," ")</f>
        <v xml:space="preserve"> </v>
      </c>
      <c r="H96" s="345" t="str">
        <f>IF((F96&gt;12)*AND(F96&lt;16),1," ")</f>
        <v xml:space="preserve"> </v>
      </c>
      <c r="I96" s="345" t="str">
        <f>IF((F96&gt;15)*AND(F96&lt;19),1," ")</f>
        <v xml:space="preserve"> </v>
      </c>
      <c r="J96" s="345" t="str">
        <f>IF((F96&gt;18)*AND(F96&lt;23),1," ")</f>
        <v xml:space="preserve"> </v>
      </c>
      <c r="K96" s="345" t="str">
        <f>IF((F96&gt;22)*AND(F96&lt;35),1," ")</f>
        <v xml:space="preserve"> </v>
      </c>
      <c r="L96" s="345" t="str">
        <f>IF((F96&gt;34)*AND(F96&lt;40),1," ")</f>
        <v xml:space="preserve"> </v>
      </c>
      <c r="M96" s="345" t="str">
        <f>IF((F96&gt;39)*AND(F96&lt;45),1," ")</f>
        <v xml:space="preserve"> </v>
      </c>
      <c r="N96" s="345" t="str">
        <f>IF((F96&gt;44)*AND(F96&lt;50),1," ")</f>
        <v xml:space="preserve"> </v>
      </c>
      <c r="O96" s="345">
        <f>IF((F96&gt;49)*AND(F96&lt;55),1," ")</f>
        <v>1</v>
      </c>
      <c r="P96" s="345" t="str">
        <f>IF((F96&gt;54)*AND(F96&lt;60),1," ")</f>
        <v xml:space="preserve"> </v>
      </c>
      <c r="Q96" s="345" t="str">
        <f>IF((F96&gt;59)*AND(F96&lt;65),1," ")</f>
        <v xml:space="preserve"> </v>
      </c>
      <c r="R96" s="345" t="str">
        <f>IF((F96&gt;64)*AND(F96&lt;70),1," ")</f>
        <v xml:space="preserve"> </v>
      </c>
      <c r="S96" s="345" t="str">
        <f>IF((F96&gt;69)*AND(F96&lt;75),1," ")</f>
        <v xml:space="preserve"> </v>
      </c>
      <c r="T96" s="347" t="str">
        <f>IF(F96&gt;74,1," ")</f>
        <v xml:space="preserve"> </v>
      </c>
      <c r="U96" s="355"/>
      <c r="V96" s="355"/>
      <c r="W96" s="356"/>
      <c r="X96" s="89"/>
    </row>
    <row r="97" spans="1:24" ht="10.050000000000001" customHeight="1" x14ac:dyDescent="0.2">
      <c r="A97" s="289"/>
      <c r="B97" s="88"/>
      <c r="C97" s="353"/>
      <c r="D97" s="291"/>
      <c r="E97" s="54"/>
      <c r="F97" s="345"/>
      <c r="G97" s="345"/>
      <c r="H97" s="345"/>
      <c r="I97" s="345"/>
      <c r="J97" s="345"/>
      <c r="K97" s="345"/>
      <c r="L97" s="345"/>
      <c r="M97" s="345"/>
      <c r="N97" s="345"/>
      <c r="O97" s="345"/>
      <c r="P97" s="345"/>
      <c r="Q97" s="345"/>
      <c r="R97" s="345"/>
      <c r="S97" s="345"/>
      <c r="T97" s="347"/>
      <c r="U97" s="355"/>
      <c r="V97" s="355"/>
      <c r="W97" s="357"/>
      <c r="X97" s="87"/>
    </row>
    <row r="98" spans="1:24" ht="10.050000000000001" customHeight="1" x14ac:dyDescent="0.2">
      <c r="A98" s="288">
        <v>46</v>
      </c>
      <c r="B98" s="90"/>
      <c r="C98" s="352"/>
      <c r="D98" s="354">
        <f>D96+1</f>
        <v>1971</v>
      </c>
      <c r="E98" s="51"/>
      <c r="F98" s="345">
        <f>IF(D98=0,"",$B$2-D98)</f>
        <v>49</v>
      </c>
      <c r="G98" s="345" t="str">
        <f>IF((F98&gt;0)*AND(F98&lt;13),1," ")</f>
        <v xml:space="preserve"> </v>
      </c>
      <c r="H98" s="345" t="str">
        <f>IF((F98&gt;12)*AND(F98&lt;16),1," ")</f>
        <v xml:space="preserve"> </v>
      </c>
      <c r="I98" s="345" t="str">
        <f>IF((F98&gt;15)*AND(F98&lt;19),1," ")</f>
        <v xml:space="preserve"> </v>
      </c>
      <c r="J98" s="345" t="str">
        <f>IF((F98&gt;18)*AND(F98&lt;23),1," ")</f>
        <v xml:space="preserve"> </v>
      </c>
      <c r="K98" s="345" t="str">
        <f>IF((F98&gt;22)*AND(F98&lt;35),1," ")</f>
        <v xml:space="preserve"> </v>
      </c>
      <c r="L98" s="345" t="str">
        <f>IF((F98&gt;34)*AND(F98&lt;40),1," ")</f>
        <v xml:space="preserve"> </v>
      </c>
      <c r="M98" s="345" t="str">
        <f>IF((F98&gt;39)*AND(F98&lt;45),1," ")</f>
        <v xml:space="preserve"> </v>
      </c>
      <c r="N98" s="345">
        <f>IF((F98&gt;44)*AND(F98&lt;50),1," ")</f>
        <v>1</v>
      </c>
      <c r="O98" s="345" t="str">
        <f>IF((F98&gt;49)*AND(F98&lt;55),1," ")</f>
        <v xml:space="preserve"> </v>
      </c>
      <c r="P98" s="345" t="str">
        <f>IF((F98&gt;54)*AND(F98&lt;60),1," ")</f>
        <v xml:space="preserve"> </v>
      </c>
      <c r="Q98" s="345" t="str">
        <f>IF((F98&gt;59)*AND(F98&lt;65),1," ")</f>
        <v xml:space="preserve"> </v>
      </c>
      <c r="R98" s="345" t="str">
        <f>IF((F98&gt;64)*AND(F98&lt;70),1," ")</f>
        <v xml:space="preserve"> </v>
      </c>
      <c r="S98" s="345" t="str">
        <f>IF((F98&gt;69)*AND(F98&lt;75),1," ")</f>
        <v xml:space="preserve"> </v>
      </c>
      <c r="T98" s="347" t="str">
        <f>IF(F98&gt;74,1," ")</f>
        <v xml:space="preserve"> </v>
      </c>
      <c r="U98" s="355"/>
      <c r="V98" s="355"/>
      <c r="W98" s="356"/>
      <c r="X98" s="89"/>
    </row>
    <row r="99" spans="1:24" ht="10.050000000000001" customHeight="1" x14ac:dyDescent="0.2">
      <c r="A99" s="289"/>
      <c r="B99" s="88"/>
      <c r="C99" s="353"/>
      <c r="D99" s="291"/>
      <c r="E99" s="54"/>
      <c r="F99" s="345"/>
      <c r="G99" s="345"/>
      <c r="H99" s="345"/>
      <c r="I99" s="345"/>
      <c r="J99" s="345"/>
      <c r="K99" s="345"/>
      <c r="L99" s="345"/>
      <c r="M99" s="345"/>
      <c r="N99" s="345"/>
      <c r="O99" s="345"/>
      <c r="P99" s="345"/>
      <c r="Q99" s="345"/>
      <c r="R99" s="345"/>
      <c r="S99" s="345"/>
      <c r="T99" s="347"/>
      <c r="U99" s="355"/>
      <c r="V99" s="355"/>
      <c r="W99" s="357"/>
      <c r="X99" s="87"/>
    </row>
    <row r="100" spans="1:24" ht="10.050000000000001" customHeight="1" x14ac:dyDescent="0.2">
      <c r="A100" s="288">
        <v>47</v>
      </c>
      <c r="B100" s="90"/>
      <c r="C100" s="352"/>
      <c r="D100" s="354">
        <f>D98+1</f>
        <v>1972</v>
      </c>
      <c r="E100" s="51"/>
      <c r="F100" s="345">
        <f>IF(D100=0,"",$B$2-D100)</f>
        <v>48</v>
      </c>
      <c r="G100" s="345" t="str">
        <f>IF((F100&gt;0)*AND(F100&lt;13),1," ")</f>
        <v xml:space="preserve"> </v>
      </c>
      <c r="H100" s="345" t="str">
        <f>IF((F100&gt;12)*AND(F100&lt;16),1," ")</f>
        <v xml:space="preserve"> </v>
      </c>
      <c r="I100" s="345" t="str">
        <f>IF((F100&gt;15)*AND(F100&lt;19),1," ")</f>
        <v xml:space="preserve"> </v>
      </c>
      <c r="J100" s="345" t="str">
        <f>IF((F100&gt;18)*AND(F100&lt;23),1," ")</f>
        <v xml:space="preserve"> </v>
      </c>
      <c r="K100" s="345" t="str">
        <f>IF((F100&gt;22)*AND(F100&lt;35),1," ")</f>
        <v xml:space="preserve"> </v>
      </c>
      <c r="L100" s="345" t="str">
        <f>IF((F100&gt;34)*AND(F100&lt;40),1," ")</f>
        <v xml:space="preserve"> </v>
      </c>
      <c r="M100" s="345" t="str">
        <f>IF((F100&gt;39)*AND(F100&lt;45),1," ")</f>
        <v xml:space="preserve"> </v>
      </c>
      <c r="N100" s="345">
        <f>IF((F100&gt;44)*AND(F100&lt;50),1," ")</f>
        <v>1</v>
      </c>
      <c r="O100" s="345" t="str">
        <f>IF((F100&gt;49)*AND(F100&lt;55),1," ")</f>
        <v xml:space="preserve"> </v>
      </c>
      <c r="P100" s="345" t="str">
        <f>IF((F100&gt;54)*AND(F100&lt;60),1," ")</f>
        <v xml:space="preserve"> </v>
      </c>
      <c r="Q100" s="345" t="str">
        <f>IF((F100&gt;59)*AND(F100&lt;65),1," ")</f>
        <v xml:space="preserve"> </v>
      </c>
      <c r="R100" s="345" t="str">
        <f>IF((F100&gt;64)*AND(F100&lt;70),1," ")</f>
        <v xml:space="preserve"> </v>
      </c>
      <c r="S100" s="345" t="str">
        <f>IF((F100&gt;69)*AND(F100&lt;75),1," ")</f>
        <v xml:space="preserve"> </v>
      </c>
      <c r="T100" s="347" t="str">
        <f>IF(F100&gt;74,1," ")</f>
        <v xml:space="preserve"> </v>
      </c>
      <c r="U100" s="355"/>
      <c r="V100" s="355"/>
      <c r="W100" s="356"/>
      <c r="X100" s="89"/>
    </row>
    <row r="101" spans="1:24" ht="10.050000000000001" customHeight="1" x14ac:dyDescent="0.2">
      <c r="A101" s="289"/>
      <c r="B101" s="88"/>
      <c r="C101" s="353"/>
      <c r="D101" s="291"/>
      <c r="E101" s="54"/>
      <c r="F101" s="345"/>
      <c r="G101" s="345"/>
      <c r="H101" s="345"/>
      <c r="I101" s="345"/>
      <c r="J101" s="345"/>
      <c r="K101" s="345"/>
      <c r="L101" s="345"/>
      <c r="M101" s="345"/>
      <c r="N101" s="345"/>
      <c r="O101" s="345"/>
      <c r="P101" s="345"/>
      <c r="Q101" s="345"/>
      <c r="R101" s="345"/>
      <c r="S101" s="345"/>
      <c r="T101" s="347"/>
      <c r="U101" s="355"/>
      <c r="V101" s="355"/>
      <c r="W101" s="357"/>
      <c r="X101" s="87"/>
    </row>
    <row r="102" spans="1:24" ht="10.050000000000001" customHeight="1" x14ac:dyDescent="0.2">
      <c r="A102" s="288">
        <v>48</v>
      </c>
      <c r="B102" s="90"/>
      <c r="C102" s="352"/>
      <c r="D102" s="354">
        <f>D100+1</f>
        <v>1973</v>
      </c>
      <c r="E102" s="51"/>
      <c r="F102" s="345">
        <f>IF(D102=0,"",$B$2-D102)</f>
        <v>47</v>
      </c>
      <c r="G102" s="345" t="str">
        <f>IF((F102&gt;0)*AND(F102&lt;13),1," ")</f>
        <v xml:space="preserve"> </v>
      </c>
      <c r="H102" s="345" t="str">
        <f>IF((F102&gt;12)*AND(F102&lt;16),1," ")</f>
        <v xml:space="preserve"> </v>
      </c>
      <c r="I102" s="345" t="str">
        <f>IF((F102&gt;15)*AND(F102&lt;19),1," ")</f>
        <v xml:space="preserve"> </v>
      </c>
      <c r="J102" s="345" t="str">
        <f>IF((F102&gt;18)*AND(F102&lt;23),1," ")</f>
        <v xml:space="preserve"> </v>
      </c>
      <c r="K102" s="345" t="str">
        <f>IF((F102&gt;22)*AND(F102&lt;35),1," ")</f>
        <v xml:space="preserve"> </v>
      </c>
      <c r="L102" s="345" t="str">
        <f>IF((F102&gt;34)*AND(F102&lt;40),1," ")</f>
        <v xml:space="preserve"> </v>
      </c>
      <c r="M102" s="345" t="str">
        <f>IF((F102&gt;39)*AND(F102&lt;45),1," ")</f>
        <v xml:space="preserve"> </v>
      </c>
      <c r="N102" s="345">
        <f>IF((F102&gt;44)*AND(F102&lt;50),1," ")</f>
        <v>1</v>
      </c>
      <c r="O102" s="345" t="str">
        <f>IF((F102&gt;49)*AND(F102&lt;55),1," ")</f>
        <v xml:space="preserve"> </v>
      </c>
      <c r="P102" s="345" t="str">
        <f>IF((F102&gt;54)*AND(F102&lt;60),1," ")</f>
        <v xml:space="preserve"> </v>
      </c>
      <c r="Q102" s="345" t="str">
        <f>IF((F102&gt;59)*AND(F102&lt;65),1," ")</f>
        <v xml:space="preserve"> </v>
      </c>
      <c r="R102" s="345" t="str">
        <f>IF((F102&gt;64)*AND(F102&lt;70),1," ")</f>
        <v xml:space="preserve"> </v>
      </c>
      <c r="S102" s="345" t="str">
        <f>IF((F102&gt;69)*AND(F102&lt;75),1," ")</f>
        <v xml:space="preserve"> </v>
      </c>
      <c r="T102" s="347" t="str">
        <f>IF(F102&gt;74,1," ")</f>
        <v xml:space="preserve"> </v>
      </c>
      <c r="U102" s="355"/>
      <c r="V102" s="355"/>
      <c r="W102" s="356"/>
      <c r="X102" s="89"/>
    </row>
    <row r="103" spans="1:24" ht="10.050000000000001" customHeight="1" x14ac:dyDescent="0.2">
      <c r="A103" s="289"/>
      <c r="B103" s="88"/>
      <c r="C103" s="353"/>
      <c r="D103" s="291"/>
      <c r="E103" s="54"/>
      <c r="F103" s="345"/>
      <c r="G103" s="345"/>
      <c r="H103" s="345"/>
      <c r="I103" s="345"/>
      <c r="J103" s="345"/>
      <c r="K103" s="345"/>
      <c r="L103" s="345"/>
      <c r="M103" s="345"/>
      <c r="N103" s="345"/>
      <c r="O103" s="345"/>
      <c r="P103" s="345"/>
      <c r="Q103" s="345"/>
      <c r="R103" s="345"/>
      <c r="S103" s="345"/>
      <c r="T103" s="347"/>
      <c r="U103" s="355"/>
      <c r="V103" s="355"/>
      <c r="W103" s="357"/>
      <c r="X103" s="87"/>
    </row>
    <row r="104" spans="1:24" ht="10.050000000000001" customHeight="1" x14ac:dyDescent="0.2">
      <c r="A104" s="288">
        <v>49</v>
      </c>
      <c r="B104" s="90"/>
      <c r="C104" s="352"/>
      <c r="D104" s="354">
        <f>D102+1</f>
        <v>1974</v>
      </c>
      <c r="E104" s="51"/>
      <c r="F104" s="345">
        <f>IF(D104=0,"",$B$2-D104)</f>
        <v>46</v>
      </c>
      <c r="G104" s="345" t="str">
        <f>IF((F104&gt;0)*AND(F104&lt;13),1," ")</f>
        <v xml:space="preserve"> </v>
      </c>
      <c r="H104" s="345" t="str">
        <f>IF((F104&gt;12)*AND(F104&lt;16),1," ")</f>
        <v xml:space="preserve"> </v>
      </c>
      <c r="I104" s="345" t="str">
        <f>IF((F104&gt;15)*AND(F104&lt;19),1," ")</f>
        <v xml:space="preserve"> </v>
      </c>
      <c r="J104" s="345" t="str">
        <f>IF((F104&gt;18)*AND(F104&lt;23),1," ")</f>
        <v xml:space="preserve"> </v>
      </c>
      <c r="K104" s="345" t="str">
        <f>IF((F104&gt;22)*AND(F104&lt;35),1," ")</f>
        <v xml:space="preserve"> </v>
      </c>
      <c r="L104" s="345" t="str">
        <f>IF((F104&gt;34)*AND(F104&lt;40),1," ")</f>
        <v xml:space="preserve"> </v>
      </c>
      <c r="M104" s="345" t="str">
        <f>IF((F104&gt;39)*AND(F104&lt;45),1," ")</f>
        <v xml:space="preserve"> </v>
      </c>
      <c r="N104" s="345">
        <f>IF((F104&gt;44)*AND(F104&lt;50),1," ")</f>
        <v>1</v>
      </c>
      <c r="O104" s="345" t="str">
        <f>IF((F104&gt;49)*AND(F104&lt;55),1," ")</f>
        <v xml:space="preserve"> </v>
      </c>
      <c r="P104" s="345" t="str">
        <f>IF((F104&gt;54)*AND(F104&lt;60),1," ")</f>
        <v xml:space="preserve"> </v>
      </c>
      <c r="Q104" s="345" t="str">
        <f>IF((F104&gt;59)*AND(F104&lt;65),1," ")</f>
        <v xml:space="preserve"> </v>
      </c>
      <c r="R104" s="345" t="str">
        <f>IF((F104&gt;64)*AND(F104&lt;70),1," ")</f>
        <v xml:space="preserve"> </v>
      </c>
      <c r="S104" s="345" t="str">
        <f>IF((F104&gt;69)*AND(F104&lt;75),1," ")</f>
        <v xml:space="preserve"> </v>
      </c>
      <c r="T104" s="347" t="str">
        <f>IF(F104&gt;74,1," ")</f>
        <v xml:space="preserve"> </v>
      </c>
      <c r="U104" s="355"/>
      <c r="V104" s="355"/>
      <c r="W104" s="356"/>
      <c r="X104" s="89"/>
    </row>
    <row r="105" spans="1:24" ht="10.050000000000001" customHeight="1" x14ac:dyDescent="0.2">
      <c r="A105" s="289"/>
      <c r="B105" s="88"/>
      <c r="C105" s="353"/>
      <c r="D105" s="291"/>
      <c r="E105" s="54"/>
      <c r="F105" s="345"/>
      <c r="G105" s="345"/>
      <c r="H105" s="345"/>
      <c r="I105" s="345"/>
      <c r="J105" s="345"/>
      <c r="K105" s="345"/>
      <c r="L105" s="345"/>
      <c r="M105" s="345"/>
      <c r="N105" s="345"/>
      <c r="O105" s="345"/>
      <c r="P105" s="345"/>
      <c r="Q105" s="345"/>
      <c r="R105" s="345"/>
      <c r="S105" s="345"/>
      <c r="T105" s="347"/>
      <c r="U105" s="355"/>
      <c r="V105" s="355"/>
      <c r="W105" s="357"/>
      <c r="X105" s="87"/>
    </row>
    <row r="106" spans="1:24" ht="10.050000000000001" customHeight="1" x14ac:dyDescent="0.2">
      <c r="A106" s="288">
        <v>50</v>
      </c>
      <c r="B106" s="90"/>
      <c r="C106" s="352"/>
      <c r="D106" s="354">
        <f>D104+1</f>
        <v>1975</v>
      </c>
      <c r="E106" s="51"/>
      <c r="F106" s="345">
        <f>IF(D106=0,"",$B$2-D106)</f>
        <v>45</v>
      </c>
      <c r="G106" s="345" t="str">
        <f>IF((F106&gt;0)*AND(F106&lt;13),1," ")</f>
        <v xml:space="preserve"> </v>
      </c>
      <c r="H106" s="345" t="str">
        <f>IF((F106&gt;12)*AND(F106&lt;16),1," ")</f>
        <v xml:space="preserve"> </v>
      </c>
      <c r="I106" s="345" t="str">
        <f>IF((F106&gt;15)*AND(F106&lt;19),1," ")</f>
        <v xml:space="preserve"> </v>
      </c>
      <c r="J106" s="345" t="str">
        <f>IF((F106&gt;18)*AND(F106&lt;23),1," ")</f>
        <v xml:space="preserve"> </v>
      </c>
      <c r="K106" s="345" t="str">
        <f>IF((F106&gt;22)*AND(F106&lt;35),1," ")</f>
        <v xml:space="preserve"> </v>
      </c>
      <c r="L106" s="345" t="str">
        <f>IF((F106&gt;34)*AND(F106&lt;40),1," ")</f>
        <v xml:space="preserve"> </v>
      </c>
      <c r="M106" s="345" t="str">
        <f>IF((F106&gt;39)*AND(F106&lt;45),1," ")</f>
        <v xml:space="preserve"> </v>
      </c>
      <c r="N106" s="345">
        <f>IF((F106&gt;44)*AND(F106&lt;50),1," ")</f>
        <v>1</v>
      </c>
      <c r="O106" s="345" t="str">
        <f>IF((F106&gt;49)*AND(F106&lt;55),1," ")</f>
        <v xml:space="preserve"> </v>
      </c>
      <c r="P106" s="345" t="str">
        <f>IF((F106&gt;54)*AND(F106&lt;60),1," ")</f>
        <v xml:space="preserve"> </v>
      </c>
      <c r="Q106" s="345" t="str">
        <f>IF((F106&gt;59)*AND(F106&lt;65),1," ")</f>
        <v xml:space="preserve"> </v>
      </c>
      <c r="R106" s="345" t="str">
        <f>IF((F106&gt;64)*AND(F106&lt;70),1," ")</f>
        <v xml:space="preserve"> </v>
      </c>
      <c r="S106" s="345" t="str">
        <f>IF((F106&gt;69)*AND(F106&lt;75),1," ")</f>
        <v xml:space="preserve"> </v>
      </c>
      <c r="T106" s="347" t="str">
        <f>IF(F106&gt;74,1," ")</f>
        <v xml:space="preserve"> </v>
      </c>
      <c r="U106" s="355"/>
      <c r="V106" s="355"/>
      <c r="W106" s="356"/>
      <c r="X106" s="89"/>
    </row>
    <row r="107" spans="1:24" ht="10.050000000000001" customHeight="1" x14ac:dyDescent="0.2">
      <c r="A107" s="289"/>
      <c r="B107" s="88"/>
      <c r="C107" s="353"/>
      <c r="D107" s="291"/>
      <c r="E107" s="54"/>
      <c r="F107" s="345"/>
      <c r="G107" s="345"/>
      <c r="H107" s="345"/>
      <c r="I107" s="345"/>
      <c r="J107" s="345"/>
      <c r="K107" s="345"/>
      <c r="L107" s="345"/>
      <c r="M107" s="345"/>
      <c r="N107" s="345"/>
      <c r="O107" s="345"/>
      <c r="P107" s="345"/>
      <c r="Q107" s="345"/>
      <c r="R107" s="345"/>
      <c r="S107" s="345"/>
      <c r="T107" s="347"/>
      <c r="U107" s="355"/>
      <c r="V107" s="355"/>
      <c r="W107" s="357"/>
      <c r="X107" s="87"/>
    </row>
    <row r="108" spans="1:24" ht="10.050000000000001" customHeight="1" x14ac:dyDescent="0.2">
      <c r="A108" s="288">
        <v>51</v>
      </c>
      <c r="B108" s="90"/>
      <c r="C108" s="352"/>
      <c r="D108" s="354">
        <f>D106+1</f>
        <v>1976</v>
      </c>
      <c r="E108" s="51"/>
      <c r="F108" s="345">
        <f>IF(D108=0,"",$B$2-D108)</f>
        <v>44</v>
      </c>
      <c r="G108" s="345" t="str">
        <f>IF((F108&gt;0)*AND(F108&lt;13),1," ")</f>
        <v xml:space="preserve"> </v>
      </c>
      <c r="H108" s="345" t="str">
        <f>IF((F108&gt;12)*AND(F108&lt;16),1," ")</f>
        <v xml:space="preserve"> </v>
      </c>
      <c r="I108" s="345" t="str">
        <f>IF((F108&gt;15)*AND(F108&lt;19),1," ")</f>
        <v xml:space="preserve"> </v>
      </c>
      <c r="J108" s="345" t="str">
        <f>IF((F108&gt;18)*AND(F108&lt;23),1," ")</f>
        <v xml:space="preserve"> </v>
      </c>
      <c r="K108" s="345" t="str">
        <f>IF((F108&gt;22)*AND(F108&lt;35),1," ")</f>
        <v xml:space="preserve"> </v>
      </c>
      <c r="L108" s="345" t="str">
        <f>IF((F108&gt;34)*AND(F108&lt;40),1," ")</f>
        <v xml:space="preserve"> </v>
      </c>
      <c r="M108" s="345">
        <f>IF((F108&gt;39)*AND(F108&lt;45),1," ")</f>
        <v>1</v>
      </c>
      <c r="N108" s="345" t="str">
        <f>IF((F108&gt;44)*AND(F108&lt;50),1," ")</f>
        <v xml:space="preserve"> </v>
      </c>
      <c r="O108" s="345" t="str">
        <f>IF((F108&gt;49)*AND(F108&lt;55),1," ")</f>
        <v xml:space="preserve"> </v>
      </c>
      <c r="P108" s="345" t="str">
        <f>IF((F108&gt;54)*AND(F108&lt;60),1," ")</f>
        <v xml:space="preserve"> </v>
      </c>
      <c r="Q108" s="345" t="str">
        <f>IF((F108&gt;59)*AND(F108&lt;65),1," ")</f>
        <v xml:space="preserve"> </v>
      </c>
      <c r="R108" s="345" t="str">
        <f>IF((F108&gt;64)*AND(F108&lt;70),1," ")</f>
        <v xml:space="preserve"> </v>
      </c>
      <c r="S108" s="345" t="str">
        <f>IF((F108&gt;69)*AND(F108&lt;75),1," ")</f>
        <v xml:space="preserve"> </v>
      </c>
      <c r="T108" s="347" t="str">
        <f>IF(F108&gt;74,1," ")</f>
        <v xml:space="preserve"> </v>
      </c>
      <c r="U108" s="355"/>
      <c r="V108" s="355"/>
      <c r="W108" s="356"/>
      <c r="X108" s="89"/>
    </row>
    <row r="109" spans="1:24" ht="10.050000000000001" customHeight="1" x14ac:dyDescent="0.2">
      <c r="A109" s="289"/>
      <c r="B109" s="88"/>
      <c r="C109" s="353"/>
      <c r="D109" s="291"/>
      <c r="E109" s="54"/>
      <c r="F109" s="345"/>
      <c r="G109" s="345"/>
      <c r="H109" s="345"/>
      <c r="I109" s="345"/>
      <c r="J109" s="345"/>
      <c r="K109" s="345"/>
      <c r="L109" s="345"/>
      <c r="M109" s="345"/>
      <c r="N109" s="345"/>
      <c r="O109" s="345"/>
      <c r="P109" s="345"/>
      <c r="Q109" s="345"/>
      <c r="R109" s="345"/>
      <c r="S109" s="345"/>
      <c r="T109" s="347"/>
      <c r="U109" s="355"/>
      <c r="V109" s="355"/>
      <c r="W109" s="357"/>
      <c r="X109" s="87"/>
    </row>
    <row r="110" spans="1:24" ht="10.050000000000001" customHeight="1" x14ac:dyDescent="0.2">
      <c r="A110" s="288">
        <v>52</v>
      </c>
      <c r="B110" s="90"/>
      <c r="C110" s="352"/>
      <c r="D110" s="354">
        <f>D108+1</f>
        <v>1977</v>
      </c>
      <c r="E110" s="51"/>
      <c r="F110" s="345">
        <f>IF(D110=0,"",$B$2-D110)</f>
        <v>43</v>
      </c>
      <c r="G110" s="345" t="str">
        <f>IF((F110&gt;0)*AND(F110&lt;13),1," ")</f>
        <v xml:space="preserve"> </v>
      </c>
      <c r="H110" s="345" t="str">
        <f>IF((F110&gt;12)*AND(F110&lt;16),1," ")</f>
        <v xml:space="preserve"> </v>
      </c>
      <c r="I110" s="345" t="str">
        <f>IF((F110&gt;15)*AND(F110&lt;19),1," ")</f>
        <v xml:space="preserve"> </v>
      </c>
      <c r="J110" s="345" t="str">
        <f>IF((F110&gt;18)*AND(F110&lt;23),1," ")</f>
        <v xml:space="preserve"> </v>
      </c>
      <c r="K110" s="345" t="str">
        <f>IF((F110&gt;22)*AND(F110&lt;35),1," ")</f>
        <v xml:space="preserve"> </v>
      </c>
      <c r="L110" s="345" t="str">
        <f>IF((F110&gt;34)*AND(F110&lt;40),1," ")</f>
        <v xml:space="preserve"> </v>
      </c>
      <c r="M110" s="345">
        <f>IF((F110&gt;39)*AND(F110&lt;45),1," ")</f>
        <v>1</v>
      </c>
      <c r="N110" s="345" t="str">
        <f>IF((F110&gt;44)*AND(F110&lt;50),1," ")</f>
        <v xml:space="preserve"> </v>
      </c>
      <c r="O110" s="345" t="str">
        <f>IF((F110&gt;49)*AND(F110&lt;55),1," ")</f>
        <v xml:space="preserve"> </v>
      </c>
      <c r="P110" s="345" t="str">
        <f>IF((F110&gt;54)*AND(F110&lt;60),1," ")</f>
        <v xml:space="preserve"> </v>
      </c>
      <c r="Q110" s="345" t="str">
        <f>IF((F110&gt;59)*AND(F110&lt;65),1," ")</f>
        <v xml:space="preserve"> </v>
      </c>
      <c r="R110" s="345" t="str">
        <f>IF((F110&gt;64)*AND(F110&lt;70),1," ")</f>
        <v xml:space="preserve"> </v>
      </c>
      <c r="S110" s="345" t="str">
        <f>IF((F110&gt;69)*AND(F110&lt;75),1," ")</f>
        <v xml:space="preserve"> </v>
      </c>
      <c r="T110" s="347" t="str">
        <f>IF(F110&gt;74,1," ")</f>
        <v xml:space="preserve"> </v>
      </c>
      <c r="U110" s="355"/>
      <c r="V110" s="355"/>
      <c r="W110" s="356"/>
      <c r="X110" s="89"/>
    </row>
    <row r="111" spans="1:24" ht="10.050000000000001" customHeight="1" x14ac:dyDescent="0.2">
      <c r="A111" s="289"/>
      <c r="B111" s="88"/>
      <c r="C111" s="353"/>
      <c r="D111" s="291"/>
      <c r="E111" s="54"/>
      <c r="F111" s="345"/>
      <c r="G111" s="345"/>
      <c r="H111" s="345"/>
      <c r="I111" s="345"/>
      <c r="J111" s="345"/>
      <c r="K111" s="345"/>
      <c r="L111" s="345"/>
      <c r="M111" s="345"/>
      <c r="N111" s="345"/>
      <c r="O111" s="345"/>
      <c r="P111" s="345"/>
      <c r="Q111" s="345"/>
      <c r="R111" s="345"/>
      <c r="S111" s="345"/>
      <c r="T111" s="347"/>
      <c r="U111" s="355"/>
      <c r="V111" s="355"/>
      <c r="W111" s="357"/>
      <c r="X111" s="87"/>
    </row>
    <row r="112" spans="1:24" ht="10.050000000000001" customHeight="1" x14ac:dyDescent="0.2">
      <c r="A112" s="288">
        <v>53</v>
      </c>
      <c r="B112" s="90"/>
      <c r="C112" s="352"/>
      <c r="D112" s="354">
        <f>D110+1</f>
        <v>1978</v>
      </c>
      <c r="E112" s="51"/>
      <c r="F112" s="345">
        <f>IF(D112=0,"",$B$2-D112)</f>
        <v>42</v>
      </c>
      <c r="G112" s="345" t="str">
        <f>IF((F112&gt;0)*AND(F112&lt;13),1," ")</f>
        <v xml:space="preserve"> </v>
      </c>
      <c r="H112" s="345" t="str">
        <f>IF((F112&gt;12)*AND(F112&lt;16),1," ")</f>
        <v xml:space="preserve"> </v>
      </c>
      <c r="I112" s="345" t="str">
        <f>IF((F112&gt;15)*AND(F112&lt;19),1," ")</f>
        <v xml:space="preserve"> </v>
      </c>
      <c r="J112" s="345" t="str">
        <f>IF((F112&gt;18)*AND(F112&lt;23),1," ")</f>
        <v xml:space="preserve"> </v>
      </c>
      <c r="K112" s="345" t="str">
        <f>IF((F112&gt;22)*AND(F112&lt;35),1," ")</f>
        <v xml:space="preserve"> </v>
      </c>
      <c r="L112" s="345" t="str">
        <f>IF((F112&gt;34)*AND(F112&lt;40),1," ")</f>
        <v xml:space="preserve"> </v>
      </c>
      <c r="M112" s="345">
        <f>IF((F112&gt;39)*AND(F112&lt;45),1," ")</f>
        <v>1</v>
      </c>
      <c r="N112" s="345" t="str">
        <f>IF((F112&gt;44)*AND(F112&lt;50),1," ")</f>
        <v xml:space="preserve"> </v>
      </c>
      <c r="O112" s="345" t="str">
        <f>IF((F112&gt;49)*AND(F112&lt;55),1," ")</f>
        <v xml:space="preserve"> </v>
      </c>
      <c r="P112" s="345" t="str">
        <f>IF((F112&gt;54)*AND(F112&lt;60),1," ")</f>
        <v xml:space="preserve"> </v>
      </c>
      <c r="Q112" s="345" t="str">
        <f>IF((F112&gt;59)*AND(F112&lt;65),1," ")</f>
        <v xml:space="preserve"> </v>
      </c>
      <c r="R112" s="345" t="str">
        <f>IF((F112&gt;64)*AND(F112&lt;70),1," ")</f>
        <v xml:space="preserve"> </v>
      </c>
      <c r="S112" s="345" t="str">
        <f>IF((F112&gt;69)*AND(F112&lt;75),1," ")</f>
        <v xml:space="preserve"> </v>
      </c>
      <c r="T112" s="347" t="str">
        <f>IF(F112&gt;74,1," ")</f>
        <v xml:space="preserve"> </v>
      </c>
      <c r="U112" s="355"/>
      <c r="V112" s="355"/>
      <c r="W112" s="356"/>
      <c r="X112" s="89"/>
    </row>
    <row r="113" spans="1:24" ht="10.050000000000001" customHeight="1" x14ac:dyDescent="0.2">
      <c r="A113" s="289"/>
      <c r="B113" s="88"/>
      <c r="C113" s="353"/>
      <c r="D113" s="291"/>
      <c r="E113" s="54"/>
      <c r="F113" s="345"/>
      <c r="G113" s="345"/>
      <c r="H113" s="345"/>
      <c r="I113" s="345"/>
      <c r="J113" s="345"/>
      <c r="K113" s="345"/>
      <c r="L113" s="345"/>
      <c r="M113" s="345"/>
      <c r="N113" s="345"/>
      <c r="O113" s="345"/>
      <c r="P113" s="345"/>
      <c r="Q113" s="345"/>
      <c r="R113" s="345"/>
      <c r="S113" s="345"/>
      <c r="T113" s="347"/>
      <c r="U113" s="355"/>
      <c r="V113" s="355"/>
      <c r="W113" s="357"/>
      <c r="X113" s="87"/>
    </row>
    <row r="114" spans="1:24" ht="10.050000000000001" customHeight="1" x14ac:dyDescent="0.2">
      <c r="A114" s="288">
        <v>54</v>
      </c>
      <c r="B114" s="90"/>
      <c r="C114" s="352"/>
      <c r="D114" s="354">
        <f>D112+1</f>
        <v>1979</v>
      </c>
      <c r="E114" s="51"/>
      <c r="F114" s="345">
        <f>IF(D114=0,"",$B$2-D114)</f>
        <v>41</v>
      </c>
      <c r="G114" s="345" t="str">
        <f>IF((F114&gt;0)*AND(F114&lt;13),1," ")</f>
        <v xml:space="preserve"> </v>
      </c>
      <c r="H114" s="345" t="str">
        <f>IF((F114&gt;12)*AND(F114&lt;16),1," ")</f>
        <v xml:space="preserve"> </v>
      </c>
      <c r="I114" s="345" t="str">
        <f>IF((F114&gt;15)*AND(F114&lt;19),1," ")</f>
        <v xml:space="preserve"> </v>
      </c>
      <c r="J114" s="345" t="str">
        <f>IF((F114&gt;18)*AND(F114&lt;23),1," ")</f>
        <v xml:space="preserve"> </v>
      </c>
      <c r="K114" s="345" t="str">
        <f>IF((F114&gt;22)*AND(F114&lt;35),1," ")</f>
        <v xml:space="preserve"> </v>
      </c>
      <c r="L114" s="345" t="str">
        <f>IF((F114&gt;34)*AND(F114&lt;40),1," ")</f>
        <v xml:space="preserve"> </v>
      </c>
      <c r="M114" s="345">
        <f>IF((F114&gt;39)*AND(F114&lt;45),1," ")</f>
        <v>1</v>
      </c>
      <c r="N114" s="345" t="str">
        <f>IF((F114&gt;44)*AND(F114&lt;50),1," ")</f>
        <v xml:space="preserve"> </v>
      </c>
      <c r="O114" s="345" t="str">
        <f>IF((F114&gt;49)*AND(F114&lt;55),1," ")</f>
        <v xml:space="preserve"> </v>
      </c>
      <c r="P114" s="345" t="str">
        <f>IF((F114&gt;54)*AND(F114&lt;60),1," ")</f>
        <v xml:space="preserve"> </v>
      </c>
      <c r="Q114" s="345" t="str">
        <f>IF((F114&gt;59)*AND(F114&lt;65),1," ")</f>
        <v xml:space="preserve"> </v>
      </c>
      <c r="R114" s="345" t="str">
        <f>IF((F114&gt;64)*AND(F114&lt;70),1," ")</f>
        <v xml:space="preserve"> </v>
      </c>
      <c r="S114" s="345" t="str">
        <f>IF((F114&gt;69)*AND(F114&lt;75),1," ")</f>
        <v xml:space="preserve"> </v>
      </c>
      <c r="T114" s="347" t="str">
        <f>IF(F114&gt;74,1," ")</f>
        <v xml:space="preserve"> </v>
      </c>
      <c r="U114" s="355"/>
      <c r="V114" s="355"/>
      <c r="W114" s="356"/>
      <c r="X114" s="89"/>
    </row>
    <row r="115" spans="1:24" ht="10.050000000000001" customHeight="1" x14ac:dyDescent="0.2">
      <c r="A115" s="289"/>
      <c r="B115" s="88"/>
      <c r="C115" s="353"/>
      <c r="D115" s="291"/>
      <c r="E115" s="54"/>
      <c r="F115" s="345"/>
      <c r="G115" s="345"/>
      <c r="H115" s="345"/>
      <c r="I115" s="345"/>
      <c r="J115" s="345"/>
      <c r="K115" s="345"/>
      <c r="L115" s="345"/>
      <c r="M115" s="345"/>
      <c r="N115" s="345"/>
      <c r="O115" s="345"/>
      <c r="P115" s="345"/>
      <c r="Q115" s="345"/>
      <c r="R115" s="345"/>
      <c r="S115" s="345"/>
      <c r="T115" s="347"/>
      <c r="U115" s="355"/>
      <c r="V115" s="355"/>
      <c r="W115" s="357"/>
      <c r="X115" s="87"/>
    </row>
    <row r="116" spans="1:24" ht="10.050000000000001" customHeight="1" x14ac:dyDescent="0.2">
      <c r="A116" s="288">
        <v>55</v>
      </c>
      <c r="B116" s="90"/>
      <c r="C116" s="352"/>
      <c r="D116" s="354">
        <f>D114+1</f>
        <v>1980</v>
      </c>
      <c r="E116" s="51"/>
      <c r="F116" s="345">
        <f>IF(D116=0,"",$B$2-D116)</f>
        <v>40</v>
      </c>
      <c r="G116" s="345" t="str">
        <f>IF((F116&gt;0)*AND(F116&lt;13),1," ")</f>
        <v xml:space="preserve"> </v>
      </c>
      <c r="H116" s="345" t="str">
        <f>IF((F116&gt;12)*AND(F116&lt;16),1," ")</f>
        <v xml:space="preserve"> </v>
      </c>
      <c r="I116" s="345" t="str">
        <f>IF((F116&gt;15)*AND(F116&lt;19),1," ")</f>
        <v xml:space="preserve"> </v>
      </c>
      <c r="J116" s="345" t="str">
        <f>IF((F116&gt;18)*AND(F116&lt;23),1," ")</f>
        <v xml:space="preserve"> </v>
      </c>
      <c r="K116" s="345" t="str">
        <f>IF((F116&gt;22)*AND(F116&lt;35),1," ")</f>
        <v xml:space="preserve"> </v>
      </c>
      <c r="L116" s="345" t="str">
        <f>IF((F116&gt;34)*AND(F116&lt;40),1," ")</f>
        <v xml:space="preserve"> </v>
      </c>
      <c r="M116" s="345">
        <f>IF((F116&gt;39)*AND(F116&lt;45),1," ")</f>
        <v>1</v>
      </c>
      <c r="N116" s="345" t="str">
        <f>IF((F116&gt;44)*AND(F116&lt;50),1," ")</f>
        <v xml:space="preserve"> </v>
      </c>
      <c r="O116" s="345" t="str">
        <f>IF((F116&gt;49)*AND(F116&lt;55),1," ")</f>
        <v xml:space="preserve"> </v>
      </c>
      <c r="P116" s="345" t="str">
        <f>IF((F116&gt;54)*AND(F116&lt;60),1," ")</f>
        <v xml:space="preserve"> </v>
      </c>
      <c r="Q116" s="345" t="str">
        <f>IF((F116&gt;59)*AND(F116&lt;65),1," ")</f>
        <v xml:space="preserve"> </v>
      </c>
      <c r="R116" s="345" t="str">
        <f>IF((F116&gt;64)*AND(F116&lt;70),1," ")</f>
        <v xml:space="preserve"> </v>
      </c>
      <c r="S116" s="345" t="str">
        <f>IF((F116&gt;69)*AND(F116&lt;75),1," ")</f>
        <v xml:space="preserve"> </v>
      </c>
      <c r="T116" s="347" t="str">
        <f>IF(F116&gt;74,1," ")</f>
        <v xml:space="preserve"> </v>
      </c>
      <c r="U116" s="355"/>
      <c r="V116" s="355"/>
      <c r="W116" s="356"/>
      <c r="X116" s="89"/>
    </row>
    <row r="117" spans="1:24" ht="10.050000000000001" customHeight="1" x14ac:dyDescent="0.2">
      <c r="A117" s="289"/>
      <c r="B117" s="88"/>
      <c r="C117" s="353"/>
      <c r="D117" s="291"/>
      <c r="E117" s="54"/>
      <c r="F117" s="345"/>
      <c r="G117" s="345"/>
      <c r="H117" s="345"/>
      <c r="I117" s="345"/>
      <c r="J117" s="345"/>
      <c r="K117" s="345"/>
      <c r="L117" s="345"/>
      <c r="M117" s="345"/>
      <c r="N117" s="345"/>
      <c r="O117" s="345"/>
      <c r="P117" s="345"/>
      <c r="Q117" s="345"/>
      <c r="R117" s="345"/>
      <c r="S117" s="345"/>
      <c r="T117" s="347"/>
      <c r="U117" s="355"/>
      <c r="V117" s="355"/>
      <c r="W117" s="357"/>
      <c r="X117" s="87"/>
    </row>
    <row r="118" spans="1:24" ht="10.050000000000001" customHeight="1" x14ac:dyDescent="0.2">
      <c r="A118" s="288">
        <v>56</v>
      </c>
      <c r="B118" s="90"/>
      <c r="C118" s="352"/>
      <c r="D118" s="354">
        <f>D116+1</f>
        <v>1981</v>
      </c>
      <c r="E118" s="51"/>
      <c r="F118" s="345">
        <f>IF(D118=0,"",$B$2-D118)</f>
        <v>39</v>
      </c>
      <c r="G118" s="345" t="str">
        <f>IF((F118&gt;0)*AND(F118&lt;13),1," ")</f>
        <v xml:space="preserve"> </v>
      </c>
      <c r="H118" s="345" t="str">
        <f>IF((F118&gt;12)*AND(F118&lt;16),1," ")</f>
        <v xml:space="preserve"> </v>
      </c>
      <c r="I118" s="345" t="str">
        <f>IF((F118&gt;15)*AND(F118&lt;19),1," ")</f>
        <v xml:space="preserve"> </v>
      </c>
      <c r="J118" s="345" t="str">
        <f>IF((F118&gt;18)*AND(F118&lt;23),1," ")</f>
        <v xml:space="preserve"> </v>
      </c>
      <c r="K118" s="345" t="str">
        <f>IF((F118&gt;22)*AND(F118&lt;35),1," ")</f>
        <v xml:space="preserve"> </v>
      </c>
      <c r="L118" s="345">
        <f>IF((F118&gt;34)*AND(F118&lt;40),1," ")</f>
        <v>1</v>
      </c>
      <c r="M118" s="345" t="str">
        <f>IF((F118&gt;39)*AND(F118&lt;45),1," ")</f>
        <v xml:space="preserve"> </v>
      </c>
      <c r="N118" s="345" t="str">
        <f>IF((F118&gt;44)*AND(F118&lt;50),1," ")</f>
        <v xml:space="preserve"> </v>
      </c>
      <c r="O118" s="345" t="str">
        <f>IF((F118&gt;49)*AND(F118&lt;55),1," ")</f>
        <v xml:space="preserve"> </v>
      </c>
      <c r="P118" s="345" t="str">
        <f>IF((F118&gt;54)*AND(F118&lt;60),1," ")</f>
        <v xml:space="preserve"> </v>
      </c>
      <c r="Q118" s="345" t="str">
        <f>IF((F118&gt;59)*AND(F118&lt;65),1," ")</f>
        <v xml:space="preserve"> </v>
      </c>
      <c r="R118" s="345" t="str">
        <f>IF((F118&gt;64)*AND(F118&lt;70),1," ")</f>
        <v xml:space="preserve"> </v>
      </c>
      <c r="S118" s="345" t="str">
        <f>IF((F118&gt;69)*AND(F118&lt;75),1," ")</f>
        <v xml:space="preserve"> </v>
      </c>
      <c r="T118" s="347" t="str">
        <f>IF(F118&gt;74,1," ")</f>
        <v xml:space="preserve"> </v>
      </c>
      <c r="U118" s="355"/>
      <c r="V118" s="355"/>
      <c r="W118" s="356"/>
      <c r="X118" s="89"/>
    </row>
    <row r="119" spans="1:24" ht="10.050000000000001" customHeight="1" x14ac:dyDescent="0.2">
      <c r="A119" s="289"/>
      <c r="B119" s="88"/>
      <c r="C119" s="353"/>
      <c r="D119" s="291"/>
      <c r="E119" s="54"/>
      <c r="F119" s="345"/>
      <c r="G119" s="345"/>
      <c r="H119" s="345"/>
      <c r="I119" s="345"/>
      <c r="J119" s="345"/>
      <c r="K119" s="345"/>
      <c r="L119" s="345"/>
      <c r="M119" s="345"/>
      <c r="N119" s="345"/>
      <c r="O119" s="345"/>
      <c r="P119" s="345"/>
      <c r="Q119" s="345"/>
      <c r="R119" s="345"/>
      <c r="S119" s="345"/>
      <c r="T119" s="347"/>
      <c r="U119" s="355"/>
      <c r="V119" s="355"/>
      <c r="W119" s="357"/>
      <c r="X119" s="87"/>
    </row>
    <row r="120" spans="1:24" ht="10.050000000000001" customHeight="1" x14ac:dyDescent="0.2">
      <c r="A120" s="288">
        <v>57</v>
      </c>
      <c r="B120" s="90"/>
      <c r="C120" s="352"/>
      <c r="D120" s="354">
        <f>D118+1</f>
        <v>1982</v>
      </c>
      <c r="E120" s="51"/>
      <c r="F120" s="345">
        <f>IF(D120=0,"",$B$2-D120)</f>
        <v>38</v>
      </c>
      <c r="G120" s="345" t="str">
        <f>IF((F120&gt;0)*AND(F120&lt;13),1," ")</f>
        <v xml:space="preserve"> </v>
      </c>
      <c r="H120" s="345" t="str">
        <f>IF((F120&gt;12)*AND(F120&lt;16),1," ")</f>
        <v xml:space="preserve"> </v>
      </c>
      <c r="I120" s="345" t="str">
        <f>IF((F120&gt;15)*AND(F120&lt;19),1," ")</f>
        <v xml:space="preserve"> </v>
      </c>
      <c r="J120" s="345" t="str">
        <f>IF((F120&gt;18)*AND(F120&lt;23),1," ")</f>
        <v xml:space="preserve"> </v>
      </c>
      <c r="K120" s="345" t="str">
        <f>IF((F120&gt;22)*AND(F120&lt;35),1," ")</f>
        <v xml:space="preserve"> </v>
      </c>
      <c r="L120" s="345">
        <f>IF((F120&gt;34)*AND(F120&lt;40),1," ")</f>
        <v>1</v>
      </c>
      <c r="M120" s="345" t="str">
        <f>IF((F120&gt;39)*AND(F120&lt;45),1," ")</f>
        <v xml:space="preserve"> </v>
      </c>
      <c r="N120" s="345" t="str">
        <f>IF((F120&gt;44)*AND(F120&lt;50),1," ")</f>
        <v xml:space="preserve"> </v>
      </c>
      <c r="O120" s="345" t="str">
        <f>IF((F120&gt;49)*AND(F120&lt;55),1," ")</f>
        <v xml:space="preserve"> </v>
      </c>
      <c r="P120" s="345" t="str">
        <f>IF((F120&gt;54)*AND(F120&lt;60),1," ")</f>
        <v xml:space="preserve"> </v>
      </c>
      <c r="Q120" s="345" t="str">
        <f>IF((F120&gt;59)*AND(F120&lt;65),1," ")</f>
        <v xml:space="preserve"> </v>
      </c>
      <c r="R120" s="345" t="str">
        <f>IF((F120&gt;64)*AND(F120&lt;70),1," ")</f>
        <v xml:space="preserve"> </v>
      </c>
      <c r="S120" s="345" t="str">
        <f>IF((F120&gt;69)*AND(F120&lt;75),1," ")</f>
        <v xml:space="preserve"> </v>
      </c>
      <c r="T120" s="347" t="str">
        <f>IF(F120&gt;74,1," ")</f>
        <v xml:space="preserve"> </v>
      </c>
      <c r="U120" s="355"/>
      <c r="V120" s="355"/>
      <c r="W120" s="356"/>
      <c r="X120" s="89"/>
    </row>
    <row r="121" spans="1:24" ht="10.050000000000001" customHeight="1" x14ac:dyDescent="0.2">
      <c r="A121" s="289"/>
      <c r="B121" s="88"/>
      <c r="C121" s="353"/>
      <c r="D121" s="291"/>
      <c r="E121" s="54"/>
      <c r="F121" s="345"/>
      <c r="G121" s="345"/>
      <c r="H121" s="345"/>
      <c r="I121" s="345"/>
      <c r="J121" s="345"/>
      <c r="K121" s="345"/>
      <c r="L121" s="345"/>
      <c r="M121" s="345"/>
      <c r="N121" s="345"/>
      <c r="O121" s="345"/>
      <c r="P121" s="345"/>
      <c r="Q121" s="345"/>
      <c r="R121" s="345"/>
      <c r="S121" s="345"/>
      <c r="T121" s="347"/>
      <c r="U121" s="355"/>
      <c r="V121" s="355"/>
      <c r="W121" s="357"/>
      <c r="X121" s="87"/>
    </row>
    <row r="122" spans="1:24" ht="10.050000000000001" customHeight="1" x14ac:dyDescent="0.2">
      <c r="A122" s="288">
        <v>58</v>
      </c>
      <c r="B122" s="90"/>
      <c r="C122" s="352"/>
      <c r="D122" s="354">
        <f>D120+1</f>
        <v>1983</v>
      </c>
      <c r="E122" s="51"/>
      <c r="F122" s="345">
        <f>IF(D122=0,"",$B$2-D122)</f>
        <v>37</v>
      </c>
      <c r="G122" s="345" t="str">
        <f>IF((F122&gt;0)*AND(F122&lt;13),1," ")</f>
        <v xml:space="preserve"> </v>
      </c>
      <c r="H122" s="345" t="str">
        <f>IF((F122&gt;12)*AND(F122&lt;16),1," ")</f>
        <v xml:space="preserve"> </v>
      </c>
      <c r="I122" s="345" t="str">
        <f>IF((F122&gt;15)*AND(F122&lt;19),1," ")</f>
        <v xml:space="preserve"> </v>
      </c>
      <c r="J122" s="345" t="str">
        <f>IF((F122&gt;18)*AND(F122&lt;23),1," ")</f>
        <v xml:space="preserve"> </v>
      </c>
      <c r="K122" s="345" t="str">
        <f>IF((F122&gt;22)*AND(F122&lt;35),1," ")</f>
        <v xml:space="preserve"> </v>
      </c>
      <c r="L122" s="345">
        <f>IF((F122&gt;34)*AND(F122&lt;40),1," ")</f>
        <v>1</v>
      </c>
      <c r="M122" s="345" t="str">
        <f>IF((F122&gt;39)*AND(F122&lt;45),1," ")</f>
        <v xml:space="preserve"> </v>
      </c>
      <c r="N122" s="345" t="str">
        <f>IF((F122&gt;44)*AND(F122&lt;50),1," ")</f>
        <v xml:space="preserve"> </v>
      </c>
      <c r="O122" s="345" t="str">
        <f>IF((F122&gt;49)*AND(F122&lt;55),1," ")</f>
        <v xml:space="preserve"> </v>
      </c>
      <c r="P122" s="345" t="str">
        <f>IF((F122&gt;54)*AND(F122&lt;60),1," ")</f>
        <v xml:space="preserve"> </v>
      </c>
      <c r="Q122" s="345" t="str">
        <f>IF((F122&gt;59)*AND(F122&lt;65),1," ")</f>
        <v xml:space="preserve"> </v>
      </c>
      <c r="R122" s="345" t="str">
        <f>IF((F122&gt;64)*AND(F122&lt;70),1," ")</f>
        <v xml:space="preserve"> </v>
      </c>
      <c r="S122" s="345" t="str">
        <f>IF((F122&gt;69)*AND(F122&lt;75),1," ")</f>
        <v xml:space="preserve"> </v>
      </c>
      <c r="T122" s="347" t="str">
        <f>IF(F122&gt;74,1," ")</f>
        <v xml:space="preserve"> </v>
      </c>
      <c r="U122" s="355"/>
      <c r="V122" s="355"/>
      <c r="W122" s="356"/>
      <c r="X122" s="89"/>
    </row>
    <row r="123" spans="1:24" ht="10.050000000000001" customHeight="1" x14ac:dyDescent="0.2">
      <c r="A123" s="289"/>
      <c r="B123" s="88"/>
      <c r="C123" s="353"/>
      <c r="D123" s="291"/>
      <c r="E123" s="54"/>
      <c r="F123" s="345"/>
      <c r="G123" s="345"/>
      <c r="H123" s="345"/>
      <c r="I123" s="345"/>
      <c r="J123" s="345"/>
      <c r="K123" s="345"/>
      <c r="L123" s="345"/>
      <c r="M123" s="345"/>
      <c r="N123" s="345"/>
      <c r="O123" s="345"/>
      <c r="P123" s="345"/>
      <c r="Q123" s="345"/>
      <c r="R123" s="345"/>
      <c r="S123" s="345"/>
      <c r="T123" s="347"/>
      <c r="U123" s="355"/>
      <c r="V123" s="355"/>
      <c r="W123" s="357"/>
      <c r="X123" s="87"/>
    </row>
    <row r="124" spans="1:24" ht="10.050000000000001" customHeight="1" x14ac:dyDescent="0.2">
      <c r="A124" s="288">
        <v>59</v>
      </c>
      <c r="B124" s="90"/>
      <c r="C124" s="352"/>
      <c r="D124" s="354">
        <f>D122+1</f>
        <v>1984</v>
      </c>
      <c r="E124" s="51"/>
      <c r="F124" s="345">
        <f>IF(D124=0,"",$B$2-D124)</f>
        <v>36</v>
      </c>
      <c r="G124" s="345" t="str">
        <f>IF((F124&gt;0)*AND(F124&lt;13),1," ")</f>
        <v xml:space="preserve"> </v>
      </c>
      <c r="H124" s="345" t="str">
        <f>IF((F124&gt;12)*AND(F124&lt;16),1," ")</f>
        <v xml:space="preserve"> </v>
      </c>
      <c r="I124" s="345" t="str">
        <f>IF((F124&gt;15)*AND(F124&lt;19),1," ")</f>
        <v xml:space="preserve"> </v>
      </c>
      <c r="J124" s="345" t="str">
        <f>IF((F124&gt;18)*AND(F124&lt;23),1," ")</f>
        <v xml:space="preserve"> </v>
      </c>
      <c r="K124" s="345" t="str">
        <f>IF((F124&gt;22)*AND(F124&lt;35),1," ")</f>
        <v xml:space="preserve"> </v>
      </c>
      <c r="L124" s="345">
        <f>IF((F124&gt;34)*AND(F124&lt;40),1," ")</f>
        <v>1</v>
      </c>
      <c r="M124" s="345" t="str">
        <f>IF((F124&gt;39)*AND(F124&lt;45),1," ")</f>
        <v xml:space="preserve"> </v>
      </c>
      <c r="N124" s="345" t="str">
        <f>IF((F124&gt;44)*AND(F124&lt;50),1," ")</f>
        <v xml:space="preserve"> </v>
      </c>
      <c r="O124" s="345" t="str">
        <f>IF((F124&gt;49)*AND(F124&lt;55),1," ")</f>
        <v xml:space="preserve"> </v>
      </c>
      <c r="P124" s="345" t="str">
        <f>IF((F124&gt;54)*AND(F124&lt;60),1," ")</f>
        <v xml:space="preserve"> </v>
      </c>
      <c r="Q124" s="345" t="str">
        <f>IF((F124&gt;59)*AND(F124&lt;65),1," ")</f>
        <v xml:space="preserve"> </v>
      </c>
      <c r="R124" s="345" t="str">
        <f>IF((F124&gt;64)*AND(F124&lt;70),1," ")</f>
        <v xml:space="preserve"> </v>
      </c>
      <c r="S124" s="345" t="str">
        <f>IF((F124&gt;69)*AND(F124&lt;75),1," ")</f>
        <v xml:space="preserve"> </v>
      </c>
      <c r="T124" s="347" t="str">
        <f>IF(F124&gt;74,1," ")</f>
        <v xml:space="preserve"> </v>
      </c>
      <c r="U124" s="355"/>
      <c r="V124" s="355"/>
      <c r="W124" s="356"/>
      <c r="X124" s="89"/>
    </row>
    <row r="125" spans="1:24" ht="10.050000000000001" customHeight="1" x14ac:dyDescent="0.2">
      <c r="A125" s="289"/>
      <c r="B125" s="88"/>
      <c r="C125" s="353"/>
      <c r="D125" s="291"/>
      <c r="E125" s="54"/>
      <c r="F125" s="345"/>
      <c r="G125" s="345"/>
      <c r="H125" s="345"/>
      <c r="I125" s="345"/>
      <c r="J125" s="345"/>
      <c r="K125" s="345"/>
      <c r="L125" s="345"/>
      <c r="M125" s="345"/>
      <c r="N125" s="345"/>
      <c r="O125" s="345"/>
      <c r="P125" s="345"/>
      <c r="Q125" s="345"/>
      <c r="R125" s="345"/>
      <c r="S125" s="345"/>
      <c r="T125" s="347"/>
      <c r="U125" s="355"/>
      <c r="V125" s="355"/>
      <c r="W125" s="357"/>
      <c r="X125" s="87"/>
    </row>
    <row r="126" spans="1:24" ht="10.050000000000001" customHeight="1" x14ac:dyDescent="0.2">
      <c r="A126" s="288">
        <v>60</v>
      </c>
      <c r="B126" s="90"/>
      <c r="C126" s="352"/>
      <c r="D126" s="354">
        <f>D124+1</f>
        <v>1985</v>
      </c>
      <c r="E126" s="51"/>
      <c r="F126" s="345">
        <f>IF(D126=0,"",$B$2-D126)</f>
        <v>35</v>
      </c>
      <c r="G126" s="345" t="str">
        <f>IF((F126&gt;0)*AND(F126&lt;13),1," ")</f>
        <v xml:space="preserve"> </v>
      </c>
      <c r="H126" s="345" t="str">
        <f>IF((F126&gt;12)*AND(F126&lt;16),1," ")</f>
        <v xml:space="preserve"> </v>
      </c>
      <c r="I126" s="345" t="str">
        <f>IF((F126&gt;15)*AND(F126&lt;19),1," ")</f>
        <v xml:space="preserve"> </v>
      </c>
      <c r="J126" s="345" t="str">
        <f>IF((F126&gt;18)*AND(F126&lt;23),1," ")</f>
        <v xml:space="preserve"> </v>
      </c>
      <c r="K126" s="345" t="str">
        <f>IF((F126&gt;22)*AND(F126&lt;35),1," ")</f>
        <v xml:space="preserve"> </v>
      </c>
      <c r="L126" s="345">
        <f>IF((F126&gt;34)*AND(F126&lt;40),1," ")</f>
        <v>1</v>
      </c>
      <c r="M126" s="345" t="str">
        <f>IF((F126&gt;39)*AND(F126&lt;45),1," ")</f>
        <v xml:space="preserve"> </v>
      </c>
      <c r="N126" s="345" t="str">
        <f>IF((F126&gt;44)*AND(F126&lt;50),1," ")</f>
        <v xml:space="preserve"> </v>
      </c>
      <c r="O126" s="345" t="str">
        <f>IF((F126&gt;49)*AND(F126&lt;55),1," ")</f>
        <v xml:space="preserve"> </v>
      </c>
      <c r="P126" s="345" t="str">
        <f>IF((F126&gt;54)*AND(F126&lt;60),1," ")</f>
        <v xml:space="preserve"> </v>
      </c>
      <c r="Q126" s="345" t="str">
        <f>IF((F126&gt;59)*AND(F126&lt;65),1," ")</f>
        <v xml:space="preserve"> </v>
      </c>
      <c r="R126" s="345" t="str">
        <f>IF((F126&gt;64)*AND(F126&lt;70),1," ")</f>
        <v xml:space="preserve"> </v>
      </c>
      <c r="S126" s="345" t="str">
        <f>IF((F126&gt;69)*AND(F126&lt;75),1," ")</f>
        <v xml:space="preserve"> </v>
      </c>
      <c r="T126" s="347" t="str">
        <f>IF(F126&gt;74,1," ")</f>
        <v xml:space="preserve"> </v>
      </c>
      <c r="U126" s="355"/>
      <c r="V126" s="355"/>
      <c r="W126" s="356"/>
      <c r="X126" s="89"/>
    </row>
    <row r="127" spans="1:24" ht="10.050000000000001" customHeight="1" x14ac:dyDescent="0.2">
      <c r="A127" s="289"/>
      <c r="B127" s="88"/>
      <c r="C127" s="353"/>
      <c r="D127" s="291"/>
      <c r="E127" s="54"/>
      <c r="F127" s="345"/>
      <c r="G127" s="345"/>
      <c r="H127" s="345"/>
      <c r="I127" s="345"/>
      <c r="J127" s="345"/>
      <c r="K127" s="345"/>
      <c r="L127" s="345"/>
      <c r="M127" s="345"/>
      <c r="N127" s="345"/>
      <c r="O127" s="345"/>
      <c r="P127" s="345"/>
      <c r="Q127" s="345"/>
      <c r="R127" s="345"/>
      <c r="S127" s="345"/>
      <c r="T127" s="347"/>
      <c r="U127" s="355"/>
      <c r="V127" s="355"/>
      <c r="W127" s="357"/>
      <c r="X127" s="87"/>
    </row>
    <row r="128" spans="1:24" ht="10.050000000000001" customHeight="1" x14ac:dyDescent="0.2">
      <c r="A128" s="288">
        <v>61</v>
      </c>
      <c r="B128" s="90"/>
      <c r="C128" s="352"/>
      <c r="D128" s="354">
        <f>D126+1</f>
        <v>1986</v>
      </c>
      <c r="E128" s="51"/>
      <c r="F128" s="345">
        <f>IF(D128=0,"",$B$2-D128)</f>
        <v>34</v>
      </c>
      <c r="G128" s="345" t="str">
        <f>IF((F128&gt;0)*AND(F128&lt;13),1," ")</f>
        <v xml:space="preserve"> </v>
      </c>
      <c r="H128" s="345" t="str">
        <f>IF((F128&gt;12)*AND(F128&lt;16),1," ")</f>
        <v xml:space="preserve"> </v>
      </c>
      <c r="I128" s="345" t="str">
        <f>IF((F128&gt;15)*AND(F128&lt;19),1," ")</f>
        <v xml:space="preserve"> </v>
      </c>
      <c r="J128" s="345" t="str">
        <f>IF((F128&gt;18)*AND(F128&lt;23),1," ")</f>
        <v xml:space="preserve"> </v>
      </c>
      <c r="K128" s="345">
        <f>IF((F128&gt;22)*AND(F128&lt;35),1," ")</f>
        <v>1</v>
      </c>
      <c r="L128" s="345" t="str">
        <f>IF((F128&gt;34)*AND(F128&lt;40),1," ")</f>
        <v xml:space="preserve"> </v>
      </c>
      <c r="M128" s="345" t="str">
        <f>IF((F128&gt;39)*AND(F128&lt;45),1," ")</f>
        <v xml:space="preserve"> </v>
      </c>
      <c r="N128" s="345" t="str">
        <f>IF((F128&gt;44)*AND(F128&lt;50),1," ")</f>
        <v xml:space="preserve"> </v>
      </c>
      <c r="O128" s="345" t="str">
        <f>IF((F128&gt;49)*AND(F128&lt;55),1," ")</f>
        <v xml:space="preserve"> </v>
      </c>
      <c r="P128" s="345" t="str">
        <f>IF((F128&gt;54)*AND(F128&lt;60),1," ")</f>
        <v xml:space="preserve"> </v>
      </c>
      <c r="Q128" s="345" t="str">
        <f>IF((F128&gt;59)*AND(F128&lt;65),1," ")</f>
        <v xml:space="preserve"> </v>
      </c>
      <c r="R128" s="345" t="str">
        <f>IF((F128&gt;64)*AND(F128&lt;70),1," ")</f>
        <v xml:space="preserve"> </v>
      </c>
      <c r="S128" s="345" t="str">
        <f>IF((F128&gt;69)*AND(F128&lt;75),1," ")</f>
        <v xml:space="preserve"> </v>
      </c>
      <c r="T128" s="347" t="str">
        <f>IF(F128&gt;74,1," ")</f>
        <v xml:space="preserve"> </v>
      </c>
      <c r="U128" s="355"/>
      <c r="V128" s="355"/>
      <c r="W128" s="356"/>
      <c r="X128" s="89"/>
    </row>
    <row r="129" spans="1:24" ht="10.050000000000001" customHeight="1" x14ac:dyDescent="0.2">
      <c r="A129" s="289"/>
      <c r="B129" s="88"/>
      <c r="C129" s="353"/>
      <c r="D129" s="291"/>
      <c r="E129" s="54"/>
      <c r="F129" s="345"/>
      <c r="G129" s="345"/>
      <c r="H129" s="345"/>
      <c r="I129" s="345"/>
      <c r="J129" s="345"/>
      <c r="K129" s="345"/>
      <c r="L129" s="345"/>
      <c r="M129" s="345"/>
      <c r="N129" s="345"/>
      <c r="O129" s="345"/>
      <c r="P129" s="345"/>
      <c r="Q129" s="345"/>
      <c r="R129" s="345"/>
      <c r="S129" s="345"/>
      <c r="T129" s="347"/>
      <c r="U129" s="355"/>
      <c r="V129" s="355"/>
      <c r="W129" s="357"/>
      <c r="X129" s="87"/>
    </row>
    <row r="130" spans="1:24" ht="10.050000000000001" customHeight="1" x14ac:dyDescent="0.2">
      <c r="A130" s="288">
        <v>62</v>
      </c>
      <c r="B130" s="90"/>
      <c r="C130" s="352"/>
      <c r="D130" s="354">
        <f>D128+1</f>
        <v>1987</v>
      </c>
      <c r="E130" s="51"/>
      <c r="F130" s="345">
        <f>IF(D130=0,"",$B$2-D130)</f>
        <v>33</v>
      </c>
      <c r="G130" s="345" t="str">
        <f>IF((F130&gt;0)*AND(F130&lt;13),1," ")</f>
        <v xml:space="preserve"> </v>
      </c>
      <c r="H130" s="345" t="str">
        <f>IF((F130&gt;12)*AND(F130&lt;16),1," ")</f>
        <v xml:space="preserve"> </v>
      </c>
      <c r="I130" s="345" t="str">
        <f>IF((F130&gt;15)*AND(F130&lt;19),1," ")</f>
        <v xml:space="preserve"> </v>
      </c>
      <c r="J130" s="345" t="str">
        <f>IF((F130&gt;18)*AND(F130&lt;23),1," ")</f>
        <v xml:space="preserve"> </v>
      </c>
      <c r="K130" s="345">
        <f>IF((F130&gt;22)*AND(F130&lt;35),1," ")</f>
        <v>1</v>
      </c>
      <c r="L130" s="345" t="str">
        <f>IF((F130&gt;34)*AND(F130&lt;40),1," ")</f>
        <v xml:space="preserve"> </v>
      </c>
      <c r="M130" s="345" t="str">
        <f>IF((F130&gt;39)*AND(F130&lt;45),1," ")</f>
        <v xml:space="preserve"> </v>
      </c>
      <c r="N130" s="345" t="str">
        <f>IF((F130&gt;44)*AND(F130&lt;50),1," ")</f>
        <v xml:space="preserve"> </v>
      </c>
      <c r="O130" s="345" t="str">
        <f>IF((F130&gt;49)*AND(F130&lt;55),1," ")</f>
        <v xml:space="preserve"> </v>
      </c>
      <c r="P130" s="345" t="str">
        <f>IF((F130&gt;54)*AND(F130&lt;60),1," ")</f>
        <v xml:space="preserve"> </v>
      </c>
      <c r="Q130" s="345" t="str">
        <f>IF((F130&gt;59)*AND(F130&lt;65),1," ")</f>
        <v xml:space="preserve"> </v>
      </c>
      <c r="R130" s="345" t="str">
        <f>IF((F130&gt;64)*AND(F130&lt;70),1," ")</f>
        <v xml:space="preserve"> </v>
      </c>
      <c r="S130" s="345" t="str">
        <f>IF((F130&gt;69)*AND(F130&lt;75),1," ")</f>
        <v xml:space="preserve"> </v>
      </c>
      <c r="T130" s="347" t="str">
        <f>IF(F130&gt;74,1," ")</f>
        <v xml:space="preserve"> </v>
      </c>
      <c r="U130" s="355"/>
      <c r="V130" s="355"/>
      <c r="W130" s="356"/>
      <c r="X130" s="89"/>
    </row>
    <row r="131" spans="1:24" ht="10.050000000000001" customHeight="1" x14ac:dyDescent="0.2">
      <c r="A131" s="289"/>
      <c r="B131" s="88"/>
      <c r="C131" s="353"/>
      <c r="D131" s="291"/>
      <c r="E131" s="54"/>
      <c r="F131" s="345"/>
      <c r="G131" s="345"/>
      <c r="H131" s="345"/>
      <c r="I131" s="345"/>
      <c r="J131" s="345"/>
      <c r="K131" s="345"/>
      <c r="L131" s="345"/>
      <c r="M131" s="345"/>
      <c r="N131" s="345"/>
      <c r="O131" s="345"/>
      <c r="P131" s="345"/>
      <c r="Q131" s="345"/>
      <c r="R131" s="345"/>
      <c r="S131" s="345"/>
      <c r="T131" s="347"/>
      <c r="U131" s="355"/>
      <c r="V131" s="355"/>
      <c r="W131" s="357"/>
      <c r="X131" s="87"/>
    </row>
    <row r="132" spans="1:24" ht="10.050000000000001" customHeight="1" x14ac:dyDescent="0.2">
      <c r="A132" s="288">
        <v>63</v>
      </c>
      <c r="B132" s="90"/>
      <c r="C132" s="352"/>
      <c r="D132" s="354">
        <f>D130+1</f>
        <v>1988</v>
      </c>
      <c r="E132" s="51"/>
      <c r="F132" s="345">
        <f>IF(D132=0,"",$B$2-D132)</f>
        <v>32</v>
      </c>
      <c r="G132" s="345" t="str">
        <f>IF((F132&gt;0)*AND(F132&lt;13),1," ")</f>
        <v xml:space="preserve"> </v>
      </c>
      <c r="H132" s="345" t="str">
        <f>IF((F132&gt;12)*AND(F132&lt;16),1," ")</f>
        <v xml:space="preserve"> </v>
      </c>
      <c r="I132" s="345" t="str">
        <f>IF((F132&gt;15)*AND(F132&lt;19),1," ")</f>
        <v xml:space="preserve"> </v>
      </c>
      <c r="J132" s="345" t="str">
        <f>IF((F132&gt;18)*AND(F132&lt;23),1," ")</f>
        <v xml:space="preserve"> </v>
      </c>
      <c r="K132" s="345">
        <f>IF((F132&gt;22)*AND(F132&lt;35),1," ")</f>
        <v>1</v>
      </c>
      <c r="L132" s="345" t="str">
        <f>IF((F132&gt;34)*AND(F132&lt;40),1," ")</f>
        <v xml:space="preserve"> </v>
      </c>
      <c r="M132" s="345" t="str">
        <f>IF((F132&gt;39)*AND(F132&lt;45),1," ")</f>
        <v xml:space="preserve"> </v>
      </c>
      <c r="N132" s="345" t="str">
        <f>IF((F132&gt;44)*AND(F132&lt;50),1," ")</f>
        <v xml:space="preserve"> </v>
      </c>
      <c r="O132" s="345" t="str">
        <f>IF((F132&gt;49)*AND(F132&lt;55),1," ")</f>
        <v xml:space="preserve"> </v>
      </c>
      <c r="P132" s="345" t="str">
        <f>IF((F132&gt;54)*AND(F132&lt;60),1," ")</f>
        <v xml:space="preserve"> </v>
      </c>
      <c r="Q132" s="345" t="str">
        <f>IF((F132&gt;59)*AND(F132&lt;65),1," ")</f>
        <v xml:space="preserve"> </v>
      </c>
      <c r="R132" s="345" t="str">
        <f>IF((F132&gt;64)*AND(F132&lt;70),1," ")</f>
        <v xml:space="preserve"> </v>
      </c>
      <c r="S132" s="345" t="str">
        <f>IF((F132&gt;69)*AND(F132&lt;75),1," ")</f>
        <v xml:space="preserve"> </v>
      </c>
      <c r="T132" s="347" t="str">
        <f>IF(F132&gt;74,1," ")</f>
        <v xml:space="preserve"> </v>
      </c>
      <c r="U132" s="355"/>
      <c r="V132" s="355"/>
      <c r="W132" s="356"/>
      <c r="X132" s="89"/>
    </row>
    <row r="133" spans="1:24" ht="10.050000000000001" customHeight="1" x14ac:dyDescent="0.2">
      <c r="A133" s="289"/>
      <c r="B133" s="88"/>
      <c r="C133" s="353"/>
      <c r="D133" s="291"/>
      <c r="E133" s="54"/>
      <c r="F133" s="345"/>
      <c r="G133" s="345"/>
      <c r="H133" s="345"/>
      <c r="I133" s="345"/>
      <c r="J133" s="345"/>
      <c r="K133" s="345"/>
      <c r="L133" s="345"/>
      <c r="M133" s="345"/>
      <c r="N133" s="345"/>
      <c r="O133" s="345"/>
      <c r="P133" s="345"/>
      <c r="Q133" s="345"/>
      <c r="R133" s="345"/>
      <c r="S133" s="345"/>
      <c r="T133" s="347"/>
      <c r="U133" s="355"/>
      <c r="V133" s="355"/>
      <c r="W133" s="357"/>
      <c r="X133" s="87"/>
    </row>
    <row r="134" spans="1:24" ht="10.050000000000001" customHeight="1" x14ac:dyDescent="0.2">
      <c r="A134" s="288">
        <v>64</v>
      </c>
      <c r="B134" s="90"/>
      <c r="C134" s="352"/>
      <c r="D134" s="354">
        <f>D132+1</f>
        <v>1989</v>
      </c>
      <c r="E134" s="51"/>
      <c r="F134" s="345">
        <f>IF(D134=0,"",$B$2-D134)</f>
        <v>31</v>
      </c>
      <c r="G134" s="345" t="str">
        <f>IF((F134&gt;0)*AND(F134&lt;13),1," ")</f>
        <v xml:space="preserve"> </v>
      </c>
      <c r="H134" s="345" t="str">
        <f>IF((F134&gt;12)*AND(F134&lt;16),1," ")</f>
        <v xml:space="preserve"> </v>
      </c>
      <c r="I134" s="345" t="str">
        <f>IF((F134&gt;15)*AND(F134&lt;19),1," ")</f>
        <v xml:space="preserve"> </v>
      </c>
      <c r="J134" s="345" t="str">
        <f>IF((F134&gt;18)*AND(F134&lt;23),1," ")</f>
        <v xml:space="preserve"> </v>
      </c>
      <c r="K134" s="345">
        <f>IF((F134&gt;22)*AND(F134&lt;35),1," ")</f>
        <v>1</v>
      </c>
      <c r="L134" s="345" t="str">
        <f>IF((F134&gt;34)*AND(F134&lt;40),1," ")</f>
        <v xml:space="preserve"> </v>
      </c>
      <c r="M134" s="345" t="str">
        <f>IF((F134&gt;39)*AND(F134&lt;45),1," ")</f>
        <v xml:space="preserve"> </v>
      </c>
      <c r="N134" s="345" t="str">
        <f>IF((F134&gt;44)*AND(F134&lt;50),1," ")</f>
        <v xml:space="preserve"> </v>
      </c>
      <c r="O134" s="345" t="str">
        <f>IF((F134&gt;49)*AND(F134&lt;55),1," ")</f>
        <v xml:space="preserve"> </v>
      </c>
      <c r="P134" s="345" t="str">
        <f>IF((F134&gt;54)*AND(F134&lt;60),1," ")</f>
        <v xml:space="preserve"> </v>
      </c>
      <c r="Q134" s="345" t="str">
        <f>IF((F134&gt;59)*AND(F134&lt;65),1," ")</f>
        <v xml:space="preserve"> </v>
      </c>
      <c r="R134" s="345" t="str">
        <f>IF((F134&gt;64)*AND(F134&lt;70),1," ")</f>
        <v xml:space="preserve"> </v>
      </c>
      <c r="S134" s="345" t="str">
        <f>IF((F134&gt;69)*AND(F134&lt;75),1," ")</f>
        <v xml:space="preserve"> </v>
      </c>
      <c r="T134" s="347" t="str">
        <f>IF(F134&gt;74,1," ")</f>
        <v xml:space="preserve"> </v>
      </c>
      <c r="U134" s="355"/>
      <c r="V134" s="355"/>
      <c r="W134" s="356"/>
      <c r="X134" s="89"/>
    </row>
    <row r="135" spans="1:24" ht="10.050000000000001" customHeight="1" x14ac:dyDescent="0.2">
      <c r="A135" s="289"/>
      <c r="B135" s="88"/>
      <c r="C135" s="353"/>
      <c r="D135" s="291"/>
      <c r="E135" s="54"/>
      <c r="F135" s="345"/>
      <c r="G135" s="345"/>
      <c r="H135" s="345"/>
      <c r="I135" s="345"/>
      <c r="J135" s="345"/>
      <c r="K135" s="345"/>
      <c r="L135" s="345"/>
      <c r="M135" s="345"/>
      <c r="N135" s="345"/>
      <c r="O135" s="345"/>
      <c r="P135" s="345"/>
      <c r="Q135" s="345"/>
      <c r="R135" s="345"/>
      <c r="S135" s="345"/>
      <c r="T135" s="347"/>
      <c r="U135" s="355"/>
      <c r="V135" s="355"/>
      <c r="W135" s="357"/>
      <c r="X135" s="87"/>
    </row>
    <row r="136" spans="1:24" ht="10.050000000000001" customHeight="1" x14ac:dyDescent="0.2">
      <c r="A136" s="288">
        <v>65</v>
      </c>
      <c r="B136" s="90"/>
      <c r="C136" s="352"/>
      <c r="D136" s="354">
        <f>D134+1</f>
        <v>1990</v>
      </c>
      <c r="E136" s="51"/>
      <c r="F136" s="345">
        <f>IF(D136=0,"",$B$2-D136)</f>
        <v>30</v>
      </c>
      <c r="G136" s="345" t="str">
        <f>IF((F136&gt;0)*AND(F136&lt;13),1," ")</f>
        <v xml:space="preserve"> </v>
      </c>
      <c r="H136" s="345" t="str">
        <f>IF((F136&gt;12)*AND(F136&lt;16),1," ")</f>
        <v xml:space="preserve"> </v>
      </c>
      <c r="I136" s="345" t="str">
        <f>IF((F136&gt;15)*AND(F136&lt;19),1," ")</f>
        <v xml:space="preserve"> </v>
      </c>
      <c r="J136" s="345" t="str">
        <f>IF((F136&gt;18)*AND(F136&lt;23),1," ")</f>
        <v xml:space="preserve"> </v>
      </c>
      <c r="K136" s="345">
        <f>IF((F136&gt;22)*AND(F136&lt;35),1," ")</f>
        <v>1</v>
      </c>
      <c r="L136" s="345" t="str">
        <f>IF((F136&gt;34)*AND(F136&lt;40),1," ")</f>
        <v xml:space="preserve"> </v>
      </c>
      <c r="M136" s="345" t="str">
        <f>IF((F136&gt;39)*AND(F136&lt;45),1," ")</f>
        <v xml:space="preserve"> </v>
      </c>
      <c r="N136" s="345" t="str">
        <f>IF((F136&gt;44)*AND(F136&lt;50),1," ")</f>
        <v xml:space="preserve"> </v>
      </c>
      <c r="O136" s="345" t="str">
        <f>IF((F136&gt;49)*AND(F136&lt;55),1," ")</f>
        <v xml:space="preserve"> </v>
      </c>
      <c r="P136" s="345" t="str">
        <f>IF((F136&gt;54)*AND(F136&lt;60),1," ")</f>
        <v xml:space="preserve"> </v>
      </c>
      <c r="Q136" s="345" t="str">
        <f>IF((F136&gt;59)*AND(F136&lt;65),1," ")</f>
        <v xml:space="preserve"> </v>
      </c>
      <c r="R136" s="345" t="str">
        <f>IF((F136&gt;64)*AND(F136&lt;70),1," ")</f>
        <v xml:space="preserve"> </v>
      </c>
      <c r="S136" s="345" t="str">
        <f>IF((F136&gt;69)*AND(F136&lt;75),1," ")</f>
        <v xml:space="preserve"> </v>
      </c>
      <c r="T136" s="347" t="str">
        <f>IF(F136&gt;74,1," ")</f>
        <v xml:space="preserve"> </v>
      </c>
      <c r="U136" s="355"/>
      <c r="V136" s="355"/>
      <c r="W136" s="356"/>
      <c r="X136" s="89"/>
    </row>
    <row r="137" spans="1:24" ht="10.050000000000001" customHeight="1" x14ac:dyDescent="0.2">
      <c r="A137" s="289"/>
      <c r="B137" s="88"/>
      <c r="C137" s="353"/>
      <c r="D137" s="291"/>
      <c r="E137" s="54"/>
      <c r="F137" s="345"/>
      <c r="G137" s="345"/>
      <c r="H137" s="345"/>
      <c r="I137" s="345"/>
      <c r="J137" s="345"/>
      <c r="K137" s="345"/>
      <c r="L137" s="345"/>
      <c r="M137" s="345"/>
      <c r="N137" s="345"/>
      <c r="O137" s="345"/>
      <c r="P137" s="345"/>
      <c r="Q137" s="345"/>
      <c r="R137" s="345"/>
      <c r="S137" s="345"/>
      <c r="T137" s="347"/>
      <c r="U137" s="355"/>
      <c r="V137" s="355"/>
      <c r="W137" s="357"/>
      <c r="X137" s="87"/>
    </row>
    <row r="138" spans="1:24" ht="10.050000000000001" customHeight="1" x14ac:dyDescent="0.2">
      <c r="A138" s="288">
        <v>66</v>
      </c>
      <c r="B138" s="90"/>
      <c r="C138" s="352"/>
      <c r="D138" s="354">
        <f>D136+1</f>
        <v>1991</v>
      </c>
      <c r="E138" s="51"/>
      <c r="F138" s="345">
        <f>IF(D138=0,"",$B$2-D138)</f>
        <v>29</v>
      </c>
      <c r="G138" s="345" t="str">
        <f>IF((F138&gt;0)*AND(F138&lt;13),1," ")</f>
        <v xml:space="preserve"> </v>
      </c>
      <c r="H138" s="345" t="str">
        <f>IF((F138&gt;12)*AND(F138&lt;16),1," ")</f>
        <v xml:space="preserve"> </v>
      </c>
      <c r="I138" s="345" t="str">
        <f>IF((F138&gt;15)*AND(F138&lt;19),1," ")</f>
        <v xml:space="preserve"> </v>
      </c>
      <c r="J138" s="345" t="str">
        <f>IF((F138&gt;18)*AND(F138&lt;23),1," ")</f>
        <v xml:space="preserve"> </v>
      </c>
      <c r="K138" s="345">
        <f>IF((F138&gt;22)*AND(F138&lt;35),1," ")</f>
        <v>1</v>
      </c>
      <c r="L138" s="345" t="str">
        <f>IF((F138&gt;34)*AND(F138&lt;40),1," ")</f>
        <v xml:space="preserve"> </v>
      </c>
      <c r="M138" s="345" t="str">
        <f>IF((F138&gt;39)*AND(F138&lt;45),1," ")</f>
        <v xml:space="preserve"> </v>
      </c>
      <c r="N138" s="345" t="str">
        <f>IF((F138&gt;44)*AND(F138&lt;50),1," ")</f>
        <v xml:space="preserve"> </v>
      </c>
      <c r="O138" s="345" t="str">
        <f>IF((F138&gt;49)*AND(F138&lt;55),1," ")</f>
        <v xml:space="preserve"> </v>
      </c>
      <c r="P138" s="345" t="str">
        <f>IF((F138&gt;54)*AND(F138&lt;60),1," ")</f>
        <v xml:space="preserve"> </v>
      </c>
      <c r="Q138" s="345" t="str">
        <f>IF((F138&gt;59)*AND(F138&lt;65),1," ")</f>
        <v xml:space="preserve"> </v>
      </c>
      <c r="R138" s="345" t="str">
        <f>IF((F138&gt;64)*AND(F138&lt;70),1," ")</f>
        <v xml:space="preserve"> </v>
      </c>
      <c r="S138" s="345" t="str">
        <f>IF((F138&gt;69)*AND(F138&lt;75),1," ")</f>
        <v xml:space="preserve"> </v>
      </c>
      <c r="T138" s="347" t="str">
        <f>IF(F138&gt;74,1," ")</f>
        <v xml:space="preserve"> </v>
      </c>
      <c r="U138" s="355"/>
      <c r="V138" s="355"/>
      <c r="W138" s="356"/>
      <c r="X138" s="89"/>
    </row>
    <row r="139" spans="1:24" ht="10.050000000000001" customHeight="1" x14ac:dyDescent="0.2">
      <c r="A139" s="289"/>
      <c r="B139" s="88"/>
      <c r="C139" s="353"/>
      <c r="D139" s="291"/>
      <c r="E139" s="54"/>
      <c r="F139" s="345"/>
      <c r="G139" s="345"/>
      <c r="H139" s="345"/>
      <c r="I139" s="345"/>
      <c r="J139" s="345"/>
      <c r="K139" s="345"/>
      <c r="L139" s="345"/>
      <c r="M139" s="345"/>
      <c r="N139" s="345"/>
      <c r="O139" s="345"/>
      <c r="P139" s="345"/>
      <c r="Q139" s="345"/>
      <c r="R139" s="345"/>
      <c r="S139" s="345"/>
      <c r="T139" s="347"/>
      <c r="U139" s="355"/>
      <c r="V139" s="355"/>
      <c r="W139" s="357"/>
      <c r="X139" s="87"/>
    </row>
    <row r="140" spans="1:24" ht="10.050000000000001" customHeight="1" x14ac:dyDescent="0.2">
      <c r="A140" s="288">
        <v>67</v>
      </c>
      <c r="B140" s="90"/>
      <c r="C140" s="352"/>
      <c r="D140" s="354">
        <f>D138+1</f>
        <v>1992</v>
      </c>
      <c r="E140" s="51"/>
      <c r="F140" s="345">
        <f>IF(D140=0,"",$B$2-D140)</f>
        <v>28</v>
      </c>
      <c r="G140" s="345" t="str">
        <f>IF((F140&gt;0)*AND(F140&lt;13),1," ")</f>
        <v xml:space="preserve"> </v>
      </c>
      <c r="H140" s="345" t="str">
        <f>IF((F140&gt;12)*AND(F140&lt;16),1," ")</f>
        <v xml:space="preserve"> </v>
      </c>
      <c r="I140" s="345" t="str">
        <f>IF((F140&gt;15)*AND(F140&lt;19),1," ")</f>
        <v xml:space="preserve"> </v>
      </c>
      <c r="J140" s="345" t="str">
        <f>IF((F140&gt;18)*AND(F140&lt;23),1," ")</f>
        <v xml:space="preserve"> </v>
      </c>
      <c r="K140" s="345">
        <f>IF((F140&gt;22)*AND(F140&lt;35),1," ")</f>
        <v>1</v>
      </c>
      <c r="L140" s="345" t="str">
        <f>IF((F140&gt;34)*AND(F140&lt;40),1," ")</f>
        <v xml:space="preserve"> </v>
      </c>
      <c r="M140" s="345" t="str">
        <f>IF((F140&gt;39)*AND(F140&lt;45),1," ")</f>
        <v xml:space="preserve"> </v>
      </c>
      <c r="N140" s="345" t="str">
        <f>IF((F140&gt;44)*AND(F140&lt;50),1," ")</f>
        <v xml:space="preserve"> </v>
      </c>
      <c r="O140" s="345" t="str">
        <f>IF((F140&gt;49)*AND(F140&lt;55),1," ")</f>
        <v xml:space="preserve"> </v>
      </c>
      <c r="P140" s="345" t="str">
        <f>IF((F140&gt;54)*AND(F140&lt;60),1," ")</f>
        <v xml:space="preserve"> </v>
      </c>
      <c r="Q140" s="345" t="str">
        <f>IF((F140&gt;59)*AND(F140&lt;65),1," ")</f>
        <v xml:space="preserve"> </v>
      </c>
      <c r="R140" s="345" t="str">
        <f>IF((F140&gt;64)*AND(F140&lt;70),1," ")</f>
        <v xml:space="preserve"> </v>
      </c>
      <c r="S140" s="345" t="str">
        <f>IF((F140&gt;69)*AND(F140&lt;75),1," ")</f>
        <v xml:space="preserve"> </v>
      </c>
      <c r="T140" s="347" t="str">
        <f>IF(F140&gt;74,1," ")</f>
        <v xml:space="preserve"> </v>
      </c>
      <c r="U140" s="355"/>
      <c r="V140" s="355"/>
      <c r="W140" s="356"/>
      <c r="X140" s="89"/>
    </row>
    <row r="141" spans="1:24" ht="10.050000000000001" customHeight="1" x14ac:dyDescent="0.2">
      <c r="A141" s="289"/>
      <c r="B141" s="88"/>
      <c r="C141" s="353"/>
      <c r="D141" s="291"/>
      <c r="E141" s="54"/>
      <c r="F141" s="345"/>
      <c r="G141" s="345"/>
      <c r="H141" s="345"/>
      <c r="I141" s="345"/>
      <c r="J141" s="345"/>
      <c r="K141" s="345"/>
      <c r="L141" s="345"/>
      <c r="M141" s="345"/>
      <c r="N141" s="345"/>
      <c r="O141" s="345"/>
      <c r="P141" s="345"/>
      <c r="Q141" s="345"/>
      <c r="R141" s="345"/>
      <c r="S141" s="345"/>
      <c r="T141" s="347"/>
      <c r="U141" s="355"/>
      <c r="V141" s="355"/>
      <c r="W141" s="357"/>
      <c r="X141" s="87"/>
    </row>
    <row r="142" spans="1:24" ht="10.050000000000001" customHeight="1" x14ac:dyDescent="0.2">
      <c r="A142" s="288">
        <v>68</v>
      </c>
      <c r="B142" s="90"/>
      <c r="C142" s="352"/>
      <c r="D142" s="354">
        <f>D140+1</f>
        <v>1993</v>
      </c>
      <c r="E142" s="51"/>
      <c r="F142" s="345">
        <f>IF(D142=0,"",$B$2-D142)</f>
        <v>27</v>
      </c>
      <c r="G142" s="345" t="str">
        <f>IF((F142&gt;0)*AND(F142&lt;13),1," ")</f>
        <v xml:space="preserve"> </v>
      </c>
      <c r="H142" s="345" t="str">
        <f>IF((F142&gt;12)*AND(F142&lt;16),1," ")</f>
        <v xml:space="preserve"> </v>
      </c>
      <c r="I142" s="345" t="str">
        <f>IF((F142&gt;15)*AND(F142&lt;19),1," ")</f>
        <v xml:space="preserve"> </v>
      </c>
      <c r="J142" s="345" t="str">
        <f>IF((F142&gt;18)*AND(F142&lt;23),1," ")</f>
        <v xml:space="preserve"> </v>
      </c>
      <c r="K142" s="345">
        <f>IF((F142&gt;22)*AND(F142&lt;35),1," ")</f>
        <v>1</v>
      </c>
      <c r="L142" s="345" t="str">
        <f>IF((F142&gt;34)*AND(F142&lt;40),1," ")</f>
        <v xml:space="preserve"> </v>
      </c>
      <c r="M142" s="345" t="str">
        <f>IF((F142&gt;39)*AND(F142&lt;45),1," ")</f>
        <v xml:space="preserve"> </v>
      </c>
      <c r="N142" s="345" t="str">
        <f>IF((F142&gt;44)*AND(F142&lt;50),1," ")</f>
        <v xml:space="preserve"> </v>
      </c>
      <c r="O142" s="345" t="str">
        <f>IF((F142&gt;49)*AND(F142&lt;55),1," ")</f>
        <v xml:space="preserve"> </v>
      </c>
      <c r="P142" s="345" t="str">
        <f>IF((F142&gt;54)*AND(F142&lt;60),1," ")</f>
        <v xml:space="preserve"> </v>
      </c>
      <c r="Q142" s="345" t="str">
        <f>IF((F142&gt;59)*AND(F142&lt;65),1," ")</f>
        <v xml:space="preserve"> </v>
      </c>
      <c r="R142" s="345" t="str">
        <f>IF((F142&gt;64)*AND(F142&lt;70),1," ")</f>
        <v xml:space="preserve"> </v>
      </c>
      <c r="S142" s="345" t="str">
        <f>IF((F142&gt;69)*AND(F142&lt;75),1," ")</f>
        <v xml:space="preserve"> </v>
      </c>
      <c r="T142" s="347" t="str">
        <f>IF(F142&gt;74,1," ")</f>
        <v xml:space="preserve"> </v>
      </c>
      <c r="U142" s="355"/>
      <c r="V142" s="355"/>
      <c r="W142" s="356"/>
      <c r="X142" s="89"/>
    </row>
    <row r="143" spans="1:24" ht="10.050000000000001" customHeight="1" x14ac:dyDescent="0.2">
      <c r="A143" s="289"/>
      <c r="B143" s="88"/>
      <c r="C143" s="353"/>
      <c r="D143" s="291"/>
      <c r="E143" s="54"/>
      <c r="F143" s="345"/>
      <c r="G143" s="345"/>
      <c r="H143" s="345"/>
      <c r="I143" s="345"/>
      <c r="J143" s="345"/>
      <c r="K143" s="345"/>
      <c r="L143" s="345"/>
      <c r="M143" s="345"/>
      <c r="N143" s="345"/>
      <c r="O143" s="345"/>
      <c r="P143" s="345"/>
      <c r="Q143" s="345"/>
      <c r="R143" s="345"/>
      <c r="S143" s="345"/>
      <c r="T143" s="347"/>
      <c r="U143" s="355"/>
      <c r="V143" s="355"/>
      <c r="W143" s="357"/>
      <c r="X143" s="87"/>
    </row>
    <row r="144" spans="1:24" ht="10.050000000000001" customHeight="1" x14ac:dyDescent="0.2">
      <c r="A144" s="288">
        <v>69</v>
      </c>
      <c r="B144" s="90"/>
      <c r="C144" s="352"/>
      <c r="D144" s="354">
        <f>D142+1</f>
        <v>1994</v>
      </c>
      <c r="E144" s="51"/>
      <c r="F144" s="345">
        <f>IF(D144=0,"",$B$2-D144)</f>
        <v>26</v>
      </c>
      <c r="G144" s="345" t="str">
        <f>IF((F144&gt;0)*AND(F144&lt;13),1," ")</f>
        <v xml:space="preserve"> </v>
      </c>
      <c r="H144" s="345" t="str">
        <f>IF((F144&gt;12)*AND(F144&lt;16),1," ")</f>
        <v xml:space="preserve"> </v>
      </c>
      <c r="I144" s="345" t="str">
        <f>IF((F144&gt;15)*AND(F144&lt;19),1," ")</f>
        <v xml:space="preserve"> </v>
      </c>
      <c r="J144" s="345" t="str">
        <f>IF((F144&gt;18)*AND(F144&lt;23),1," ")</f>
        <v xml:space="preserve"> </v>
      </c>
      <c r="K144" s="345">
        <f>IF((F144&gt;22)*AND(F144&lt;35),1," ")</f>
        <v>1</v>
      </c>
      <c r="L144" s="345" t="str">
        <f>IF((F144&gt;34)*AND(F144&lt;40),1," ")</f>
        <v xml:space="preserve"> </v>
      </c>
      <c r="M144" s="345" t="str">
        <f>IF((F144&gt;39)*AND(F144&lt;45),1," ")</f>
        <v xml:space="preserve"> </v>
      </c>
      <c r="N144" s="345" t="str">
        <f>IF((F144&gt;44)*AND(F144&lt;50),1," ")</f>
        <v xml:space="preserve"> </v>
      </c>
      <c r="O144" s="345" t="str">
        <f>IF((F144&gt;49)*AND(F144&lt;55),1," ")</f>
        <v xml:space="preserve"> </v>
      </c>
      <c r="P144" s="345" t="str">
        <f>IF((F144&gt;54)*AND(F144&lt;60),1," ")</f>
        <v xml:space="preserve"> </v>
      </c>
      <c r="Q144" s="345" t="str">
        <f>IF((F144&gt;59)*AND(F144&lt;65),1," ")</f>
        <v xml:space="preserve"> </v>
      </c>
      <c r="R144" s="345" t="str">
        <f>IF((F144&gt;64)*AND(F144&lt;70),1," ")</f>
        <v xml:space="preserve"> </v>
      </c>
      <c r="S144" s="345" t="str">
        <f>IF((F144&gt;69)*AND(F144&lt;75),1," ")</f>
        <v xml:space="preserve"> </v>
      </c>
      <c r="T144" s="347" t="str">
        <f>IF(F144&gt;74,1," ")</f>
        <v xml:space="preserve"> </v>
      </c>
      <c r="U144" s="355"/>
      <c r="V144" s="355"/>
      <c r="W144" s="356"/>
      <c r="X144" s="89"/>
    </row>
    <row r="145" spans="1:24" ht="10.050000000000001" customHeight="1" x14ac:dyDescent="0.2">
      <c r="A145" s="289"/>
      <c r="B145" s="88"/>
      <c r="C145" s="353"/>
      <c r="D145" s="291"/>
      <c r="E145" s="54"/>
      <c r="F145" s="345"/>
      <c r="G145" s="345"/>
      <c r="H145" s="345"/>
      <c r="I145" s="345"/>
      <c r="J145" s="345"/>
      <c r="K145" s="345"/>
      <c r="L145" s="345"/>
      <c r="M145" s="345"/>
      <c r="N145" s="345"/>
      <c r="O145" s="345"/>
      <c r="P145" s="345"/>
      <c r="Q145" s="345"/>
      <c r="R145" s="345"/>
      <c r="S145" s="345"/>
      <c r="T145" s="347"/>
      <c r="U145" s="355"/>
      <c r="V145" s="355"/>
      <c r="W145" s="357"/>
      <c r="X145" s="87"/>
    </row>
    <row r="146" spans="1:24" ht="10.050000000000001" customHeight="1" x14ac:dyDescent="0.2">
      <c r="A146" s="288">
        <v>70</v>
      </c>
      <c r="B146" s="90"/>
      <c r="C146" s="352"/>
      <c r="D146" s="354">
        <f>D144+1</f>
        <v>1995</v>
      </c>
      <c r="E146" s="51"/>
      <c r="F146" s="345">
        <f>IF(D146=0,"",$B$2-D146)</f>
        <v>25</v>
      </c>
      <c r="G146" s="345" t="str">
        <f>IF((F146&gt;0)*AND(F146&lt;13),1," ")</f>
        <v xml:space="preserve"> </v>
      </c>
      <c r="H146" s="345" t="str">
        <f>IF((F146&gt;12)*AND(F146&lt;16),1," ")</f>
        <v xml:space="preserve"> </v>
      </c>
      <c r="I146" s="345" t="str">
        <f>IF((F146&gt;15)*AND(F146&lt;19),1," ")</f>
        <v xml:space="preserve"> </v>
      </c>
      <c r="J146" s="345" t="str">
        <f>IF((F146&gt;18)*AND(F146&lt;23),1," ")</f>
        <v xml:space="preserve"> </v>
      </c>
      <c r="K146" s="345">
        <f>IF((F146&gt;22)*AND(F146&lt;35),1," ")</f>
        <v>1</v>
      </c>
      <c r="L146" s="345" t="str">
        <f>IF((F146&gt;34)*AND(F146&lt;40),1," ")</f>
        <v xml:space="preserve"> </v>
      </c>
      <c r="M146" s="345" t="str">
        <f>IF((F146&gt;39)*AND(F146&lt;45),1," ")</f>
        <v xml:space="preserve"> </v>
      </c>
      <c r="N146" s="345" t="str">
        <f>IF((F146&gt;44)*AND(F146&lt;50),1," ")</f>
        <v xml:space="preserve"> </v>
      </c>
      <c r="O146" s="345" t="str">
        <f>IF((F146&gt;49)*AND(F146&lt;55),1," ")</f>
        <v xml:space="preserve"> </v>
      </c>
      <c r="P146" s="345" t="str">
        <f>IF((F146&gt;54)*AND(F146&lt;60),1," ")</f>
        <v xml:space="preserve"> </v>
      </c>
      <c r="Q146" s="345" t="str">
        <f>IF((F146&gt;59)*AND(F146&lt;65),1," ")</f>
        <v xml:space="preserve"> </v>
      </c>
      <c r="R146" s="345" t="str">
        <f>IF((F146&gt;64)*AND(F146&lt;70),1," ")</f>
        <v xml:space="preserve"> </v>
      </c>
      <c r="S146" s="345" t="str">
        <f>IF((F146&gt;69)*AND(F146&lt;75),1," ")</f>
        <v xml:space="preserve"> </v>
      </c>
      <c r="T146" s="347" t="str">
        <f>IF(F146&gt;74,1," ")</f>
        <v xml:space="preserve"> </v>
      </c>
      <c r="U146" s="355"/>
      <c r="V146" s="355"/>
      <c r="W146" s="356"/>
      <c r="X146" s="89"/>
    </row>
    <row r="147" spans="1:24" ht="10.050000000000001" customHeight="1" x14ac:dyDescent="0.2">
      <c r="A147" s="289"/>
      <c r="B147" s="88"/>
      <c r="C147" s="353"/>
      <c r="D147" s="291"/>
      <c r="E147" s="54"/>
      <c r="F147" s="345"/>
      <c r="G147" s="345"/>
      <c r="H147" s="345"/>
      <c r="I147" s="345"/>
      <c r="J147" s="345"/>
      <c r="K147" s="345"/>
      <c r="L147" s="345"/>
      <c r="M147" s="345"/>
      <c r="N147" s="345"/>
      <c r="O147" s="345"/>
      <c r="P147" s="345"/>
      <c r="Q147" s="345"/>
      <c r="R147" s="345"/>
      <c r="S147" s="345"/>
      <c r="T147" s="347"/>
      <c r="U147" s="355"/>
      <c r="V147" s="355"/>
      <c r="W147" s="357"/>
      <c r="X147" s="87"/>
    </row>
    <row r="148" spans="1:24" ht="10.050000000000001" customHeight="1" x14ac:dyDescent="0.2">
      <c r="A148" s="288">
        <v>71</v>
      </c>
      <c r="B148" s="90"/>
      <c r="C148" s="352"/>
      <c r="D148" s="354">
        <f>D146+1</f>
        <v>1996</v>
      </c>
      <c r="E148" s="51"/>
      <c r="F148" s="345">
        <f>IF(D148=0,"",$B$2-D148)</f>
        <v>24</v>
      </c>
      <c r="G148" s="345" t="str">
        <f>IF((F148&gt;0)*AND(F148&lt;13),1," ")</f>
        <v xml:space="preserve"> </v>
      </c>
      <c r="H148" s="345" t="str">
        <f>IF((F148&gt;12)*AND(F148&lt;16),1," ")</f>
        <v xml:space="preserve"> </v>
      </c>
      <c r="I148" s="345" t="str">
        <f>IF((F148&gt;15)*AND(F148&lt;19),1," ")</f>
        <v xml:space="preserve"> </v>
      </c>
      <c r="J148" s="345" t="str">
        <f>IF((F148&gt;18)*AND(F148&lt;23),1," ")</f>
        <v xml:space="preserve"> </v>
      </c>
      <c r="K148" s="345">
        <f>IF((F148&gt;22)*AND(F148&lt;35),1," ")</f>
        <v>1</v>
      </c>
      <c r="L148" s="345" t="str">
        <f>IF((F148&gt;34)*AND(F148&lt;40),1," ")</f>
        <v xml:space="preserve"> </v>
      </c>
      <c r="M148" s="345" t="str">
        <f>IF((F148&gt;39)*AND(F148&lt;45),1," ")</f>
        <v xml:space="preserve"> </v>
      </c>
      <c r="N148" s="345" t="str">
        <f>IF((F148&gt;44)*AND(F148&lt;50),1," ")</f>
        <v xml:space="preserve"> </v>
      </c>
      <c r="O148" s="345" t="str">
        <f>IF((F148&gt;49)*AND(F148&lt;55),1," ")</f>
        <v xml:space="preserve"> </v>
      </c>
      <c r="P148" s="345" t="str">
        <f>IF((F148&gt;54)*AND(F148&lt;60),1," ")</f>
        <v xml:space="preserve"> </v>
      </c>
      <c r="Q148" s="345" t="str">
        <f>IF((F148&gt;59)*AND(F148&lt;65),1," ")</f>
        <v xml:space="preserve"> </v>
      </c>
      <c r="R148" s="345" t="str">
        <f>IF((F148&gt;64)*AND(F148&lt;70),1," ")</f>
        <v xml:space="preserve"> </v>
      </c>
      <c r="S148" s="345" t="str">
        <f>IF((F148&gt;69)*AND(F148&lt;75),1," ")</f>
        <v xml:space="preserve"> </v>
      </c>
      <c r="T148" s="347" t="str">
        <f>IF(F148&gt;74,1," ")</f>
        <v xml:space="preserve"> </v>
      </c>
      <c r="U148" s="355"/>
      <c r="V148" s="355"/>
      <c r="W148" s="356"/>
      <c r="X148" s="89"/>
    </row>
    <row r="149" spans="1:24" ht="10.050000000000001" customHeight="1" x14ac:dyDescent="0.2">
      <c r="A149" s="289"/>
      <c r="B149" s="88"/>
      <c r="C149" s="353"/>
      <c r="D149" s="291"/>
      <c r="E149" s="54"/>
      <c r="F149" s="345"/>
      <c r="G149" s="345"/>
      <c r="H149" s="345"/>
      <c r="I149" s="345"/>
      <c r="J149" s="345"/>
      <c r="K149" s="345"/>
      <c r="L149" s="345"/>
      <c r="M149" s="345"/>
      <c r="N149" s="345"/>
      <c r="O149" s="345"/>
      <c r="P149" s="345"/>
      <c r="Q149" s="345"/>
      <c r="R149" s="345"/>
      <c r="S149" s="345"/>
      <c r="T149" s="347"/>
      <c r="U149" s="355"/>
      <c r="V149" s="355"/>
      <c r="W149" s="357"/>
      <c r="X149" s="87"/>
    </row>
    <row r="150" spans="1:24" ht="10.050000000000001" customHeight="1" x14ac:dyDescent="0.2">
      <c r="A150" s="288">
        <v>72</v>
      </c>
      <c r="B150" s="90"/>
      <c r="C150" s="352"/>
      <c r="D150" s="354">
        <f>D148+1</f>
        <v>1997</v>
      </c>
      <c r="E150" s="51"/>
      <c r="F150" s="345">
        <f>IF(D150=0,"",$B$2-D150)</f>
        <v>23</v>
      </c>
      <c r="G150" s="345" t="str">
        <f>IF((F150&gt;0)*AND(F150&lt;13),1," ")</f>
        <v xml:space="preserve"> </v>
      </c>
      <c r="H150" s="345" t="str">
        <f>IF((F150&gt;12)*AND(F150&lt;16),1," ")</f>
        <v xml:space="preserve"> </v>
      </c>
      <c r="I150" s="345" t="str">
        <f>IF((F150&gt;15)*AND(F150&lt;19),1," ")</f>
        <v xml:space="preserve"> </v>
      </c>
      <c r="J150" s="345" t="str">
        <f>IF((F150&gt;18)*AND(F150&lt;23),1," ")</f>
        <v xml:space="preserve"> </v>
      </c>
      <c r="K150" s="345">
        <f>IF((F150&gt;22)*AND(F150&lt;35),1," ")</f>
        <v>1</v>
      </c>
      <c r="L150" s="345" t="str">
        <f>IF((F150&gt;34)*AND(F150&lt;40),1," ")</f>
        <v xml:space="preserve"> </v>
      </c>
      <c r="M150" s="345" t="str">
        <f>IF((F150&gt;39)*AND(F150&lt;45),1," ")</f>
        <v xml:space="preserve"> </v>
      </c>
      <c r="N150" s="345" t="str">
        <f>IF((F150&gt;44)*AND(F150&lt;50),1," ")</f>
        <v xml:space="preserve"> </v>
      </c>
      <c r="O150" s="345" t="str">
        <f>IF((F150&gt;49)*AND(F150&lt;55),1," ")</f>
        <v xml:space="preserve"> </v>
      </c>
      <c r="P150" s="345" t="str">
        <f>IF((F150&gt;54)*AND(F150&lt;60),1," ")</f>
        <v xml:space="preserve"> </v>
      </c>
      <c r="Q150" s="345" t="str">
        <f>IF((F150&gt;59)*AND(F150&lt;65),1," ")</f>
        <v xml:space="preserve"> </v>
      </c>
      <c r="R150" s="345" t="str">
        <f>IF((F150&gt;64)*AND(F150&lt;70),1," ")</f>
        <v xml:space="preserve"> </v>
      </c>
      <c r="S150" s="345" t="str">
        <f>IF((F150&gt;69)*AND(F150&lt;75),1," ")</f>
        <v xml:space="preserve"> </v>
      </c>
      <c r="T150" s="347" t="str">
        <f>IF(F150&gt;74,1," ")</f>
        <v xml:space="preserve"> </v>
      </c>
      <c r="U150" s="355"/>
      <c r="V150" s="355"/>
      <c r="W150" s="356"/>
      <c r="X150" s="89"/>
    </row>
    <row r="151" spans="1:24" ht="10.050000000000001" customHeight="1" x14ac:dyDescent="0.2">
      <c r="A151" s="289"/>
      <c r="B151" s="88"/>
      <c r="C151" s="353"/>
      <c r="D151" s="291"/>
      <c r="E151" s="54"/>
      <c r="F151" s="345"/>
      <c r="G151" s="345"/>
      <c r="H151" s="345"/>
      <c r="I151" s="345"/>
      <c r="J151" s="345"/>
      <c r="K151" s="345"/>
      <c r="L151" s="345"/>
      <c r="M151" s="345"/>
      <c r="N151" s="345"/>
      <c r="O151" s="345"/>
      <c r="P151" s="345"/>
      <c r="Q151" s="345"/>
      <c r="R151" s="345"/>
      <c r="S151" s="345"/>
      <c r="T151" s="347"/>
      <c r="U151" s="355"/>
      <c r="V151" s="355"/>
      <c r="W151" s="357"/>
      <c r="X151" s="87"/>
    </row>
    <row r="152" spans="1:24" ht="10.050000000000001" customHeight="1" x14ac:dyDescent="0.2">
      <c r="A152" s="288">
        <v>73</v>
      </c>
      <c r="B152" s="90"/>
      <c r="C152" s="352"/>
      <c r="D152" s="354">
        <f>D150+1</f>
        <v>1998</v>
      </c>
      <c r="E152" s="51"/>
      <c r="F152" s="345">
        <f>IF(D152=0,"",$B$2-D152)</f>
        <v>22</v>
      </c>
      <c r="G152" s="345" t="str">
        <f>IF((F152&gt;0)*AND(F152&lt;13),1," ")</f>
        <v xml:space="preserve"> </v>
      </c>
      <c r="H152" s="345" t="str">
        <f>IF((F152&gt;12)*AND(F152&lt;16),1," ")</f>
        <v xml:space="preserve"> </v>
      </c>
      <c r="I152" s="345" t="str">
        <f>IF((F152&gt;15)*AND(F152&lt;19),1," ")</f>
        <v xml:space="preserve"> </v>
      </c>
      <c r="J152" s="345">
        <f>IF((F152&gt;18)*AND(F152&lt;23),1," ")</f>
        <v>1</v>
      </c>
      <c r="K152" s="345" t="str">
        <f>IF((F152&gt;22)*AND(F152&lt;35),1," ")</f>
        <v xml:space="preserve"> </v>
      </c>
      <c r="L152" s="345" t="str">
        <f>IF((F152&gt;34)*AND(F152&lt;40),1," ")</f>
        <v xml:space="preserve"> </v>
      </c>
      <c r="M152" s="345" t="str">
        <f>IF((F152&gt;39)*AND(F152&lt;45),1," ")</f>
        <v xml:space="preserve"> </v>
      </c>
      <c r="N152" s="345" t="str">
        <f>IF((F152&gt;44)*AND(F152&lt;50),1," ")</f>
        <v xml:space="preserve"> </v>
      </c>
      <c r="O152" s="345" t="str">
        <f>IF((F152&gt;49)*AND(F152&lt;55),1," ")</f>
        <v xml:space="preserve"> </v>
      </c>
      <c r="P152" s="345" t="str">
        <f>IF((F152&gt;54)*AND(F152&lt;60),1," ")</f>
        <v xml:space="preserve"> </v>
      </c>
      <c r="Q152" s="345" t="str">
        <f>IF((F152&gt;59)*AND(F152&lt;65),1," ")</f>
        <v xml:space="preserve"> </v>
      </c>
      <c r="R152" s="345" t="str">
        <f>IF((F152&gt;64)*AND(F152&lt;70),1," ")</f>
        <v xml:space="preserve"> </v>
      </c>
      <c r="S152" s="345" t="str">
        <f>IF((F152&gt;69)*AND(F152&lt;75),1," ")</f>
        <v xml:space="preserve"> </v>
      </c>
      <c r="T152" s="347" t="str">
        <f>IF(F152&gt;74,1," ")</f>
        <v xml:space="preserve"> </v>
      </c>
      <c r="U152" s="355"/>
      <c r="V152" s="355"/>
      <c r="W152" s="356"/>
      <c r="X152" s="89"/>
    </row>
    <row r="153" spans="1:24" ht="10.050000000000001" customHeight="1" x14ac:dyDescent="0.2">
      <c r="A153" s="289"/>
      <c r="B153" s="88"/>
      <c r="C153" s="353"/>
      <c r="D153" s="291"/>
      <c r="E153" s="54"/>
      <c r="F153" s="345"/>
      <c r="G153" s="345"/>
      <c r="H153" s="345"/>
      <c r="I153" s="345"/>
      <c r="J153" s="345"/>
      <c r="K153" s="345"/>
      <c r="L153" s="345"/>
      <c r="M153" s="345"/>
      <c r="N153" s="345"/>
      <c r="O153" s="345"/>
      <c r="P153" s="345"/>
      <c r="Q153" s="345"/>
      <c r="R153" s="345"/>
      <c r="S153" s="345"/>
      <c r="T153" s="347"/>
      <c r="U153" s="355"/>
      <c r="V153" s="355"/>
      <c r="W153" s="357"/>
      <c r="X153" s="87"/>
    </row>
    <row r="154" spans="1:24" ht="10.050000000000001" customHeight="1" x14ac:dyDescent="0.2">
      <c r="A154" s="288">
        <v>74</v>
      </c>
      <c r="B154" s="90"/>
      <c r="C154" s="352"/>
      <c r="D154" s="354">
        <f>D152+1</f>
        <v>1999</v>
      </c>
      <c r="E154" s="51"/>
      <c r="F154" s="345">
        <f>IF(D154=0,"",$B$2-D154)</f>
        <v>21</v>
      </c>
      <c r="G154" s="345" t="str">
        <f>IF((F154&gt;0)*AND(F154&lt;13),1," ")</f>
        <v xml:space="preserve"> </v>
      </c>
      <c r="H154" s="345" t="str">
        <f>IF((F154&gt;12)*AND(F154&lt;16),1," ")</f>
        <v xml:space="preserve"> </v>
      </c>
      <c r="I154" s="345" t="str">
        <f>IF((F154&gt;15)*AND(F154&lt;19),1," ")</f>
        <v xml:space="preserve"> </v>
      </c>
      <c r="J154" s="345">
        <f>IF((F154&gt;18)*AND(F154&lt;23),1," ")</f>
        <v>1</v>
      </c>
      <c r="K154" s="345" t="str">
        <f>IF((F154&gt;22)*AND(F154&lt;35),1," ")</f>
        <v xml:space="preserve"> </v>
      </c>
      <c r="L154" s="345" t="str">
        <f>IF((F154&gt;34)*AND(F154&lt;40),1," ")</f>
        <v xml:space="preserve"> </v>
      </c>
      <c r="M154" s="345" t="str">
        <f>IF((F154&gt;39)*AND(F154&lt;45),1," ")</f>
        <v xml:space="preserve"> </v>
      </c>
      <c r="N154" s="345" t="str">
        <f>IF((F154&gt;44)*AND(F154&lt;50),1," ")</f>
        <v xml:space="preserve"> </v>
      </c>
      <c r="O154" s="345" t="str">
        <f>IF((F154&gt;49)*AND(F154&lt;55),1," ")</f>
        <v xml:space="preserve"> </v>
      </c>
      <c r="P154" s="345" t="str">
        <f>IF((F154&gt;54)*AND(F154&lt;60),1," ")</f>
        <v xml:space="preserve"> </v>
      </c>
      <c r="Q154" s="345" t="str">
        <f>IF((F154&gt;59)*AND(F154&lt;65),1," ")</f>
        <v xml:space="preserve"> </v>
      </c>
      <c r="R154" s="345" t="str">
        <f>IF((F154&gt;64)*AND(F154&lt;70),1," ")</f>
        <v xml:space="preserve"> </v>
      </c>
      <c r="S154" s="345" t="str">
        <f>IF((F154&gt;69)*AND(F154&lt;75),1," ")</f>
        <v xml:space="preserve"> </v>
      </c>
      <c r="T154" s="347" t="str">
        <f>IF(F154&gt;74,1," ")</f>
        <v xml:space="preserve"> </v>
      </c>
      <c r="U154" s="355"/>
      <c r="V154" s="355"/>
      <c r="W154" s="356"/>
      <c r="X154" s="89"/>
    </row>
    <row r="155" spans="1:24" ht="10.050000000000001" customHeight="1" x14ac:dyDescent="0.2">
      <c r="A155" s="289"/>
      <c r="B155" s="88"/>
      <c r="C155" s="353"/>
      <c r="D155" s="291"/>
      <c r="E155" s="54"/>
      <c r="F155" s="345"/>
      <c r="G155" s="345"/>
      <c r="H155" s="345"/>
      <c r="I155" s="345"/>
      <c r="J155" s="345"/>
      <c r="K155" s="345"/>
      <c r="L155" s="345"/>
      <c r="M155" s="345"/>
      <c r="N155" s="345"/>
      <c r="O155" s="345"/>
      <c r="P155" s="345"/>
      <c r="Q155" s="345"/>
      <c r="R155" s="345"/>
      <c r="S155" s="345"/>
      <c r="T155" s="347"/>
      <c r="U155" s="355"/>
      <c r="V155" s="355"/>
      <c r="W155" s="357"/>
      <c r="X155" s="87"/>
    </row>
    <row r="156" spans="1:24" ht="10.050000000000001" customHeight="1" x14ac:dyDescent="0.2">
      <c r="A156" s="288">
        <v>75</v>
      </c>
      <c r="B156" s="90"/>
      <c r="C156" s="352"/>
      <c r="D156" s="354">
        <f>D154+1</f>
        <v>2000</v>
      </c>
      <c r="E156" s="51"/>
      <c r="F156" s="345">
        <f>IF(D156=0,"",$B$2-D156)</f>
        <v>20</v>
      </c>
      <c r="G156" s="345" t="str">
        <f>IF((F156&gt;0)*AND(F156&lt;13),1," ")</f>
        <v xml:space="preserve"> </v>
      </c>
      <c r="H156" s="345" t="str">
        <f>IF((F156&gt;12)*AND(F156&lt;16),1," ")</f>
        <v xml:space="preserve"> </v>
      </c>
      <c r="I156" s="345" t="str">
        <f>IF((F156&gt;15)*AND(F156&lt;19),1," ")</f>
        <v xml:space="preserve"> </v>
      </c>
      <c r="J156" s="345">
        <f>IF((F156&gt;18)*AND(F156&lt;23),1," ")</f>
        <v>1</v>
      </c>
      <c r="K156" s="345" t="str">
        <f>IF((F156&gt;22)*AND(F156&lt;35),1," ")</f>
        <v xml:space="preserve"> </v>
      </c>
      <c r="L156" s="345" t="str">
        <f>IF((F156&gt;34)*AND(F156&lt;40),1," ")</f>
        <v xml:space="preserve"> </v>
      </c>
      <c r="M156" s="345" t="str">
        <f>IF((F156&gt;39)*AND(F156&lt;45),1," ")</f>
        <v xml:space="preserve"> </v>
      </c>
      <c r="N156" s="345" t="str">
        <f>IF((F156&gt;44)*AND(F156&lt;50),1," ")</f>
        <v xml:space="preserve"> </v>
      </c>
      <c r="O156" s="345" t="str">
        <f>IF((F156&gt;49)*AND(F156&lt;55),1," ")</f>
        <v xml:space="preserve"> </v>
      </c>
      <c r="P156" s="345" t="str">
        <f>IF((F156&gt;54)*AND(F156&lt;60),1," ")</f>
        <v xml:space="preserve"> </v>
      </c>
      <c r="Q156" s="345" t="str">
        <f>IF((F156&gt;59)*AND(F156&lt;65),1," ")</f>
        <v xml:space="preserve"> </v>
      </c>
      <c r="R156" s="345" t="str">
        <f>IF((F156&gt;64)*AND(F156&lt;70),1," ")</f>
        <v xml:space="preserve"> </v>
      </c>
      <c r="S156" s="345" t="str">
        <f>IF((F156&gt;69)*AND(F156&lt;75),1," ")</f>
        <v xml:space="preserve"> </v>
      </c>
      <c r="T156" s="347" t="str">
        <f>IF(F156&gt;74,1," ")</f>
        <v xml:space="preserve"> </v>
      </c>
      <c r="U156" s="355"/>
      <c r="V156" s="355"/>
      <c r="W156" s="356"/>
      <c r="X156" s="89"/>
    </row>
    <row r="157" spans="1:24" ht="10.050000000000001" customHeight="1" x14ac:dyDescent="0.2">
      <c r="A157" s="289"/>
      <c r="B157" s="88"/>
      <c r="C157" s="353"/>
      <c r="D157" s="291"/>
      <c r="E157" s="54"/>
      <c r="F157" s="345"/>
      <c r="G157" s="345"/>
      <c r="H157" s="345"/>
      <c r="I157" s="345"/>
      <c r="J157" s="345"/>
      <c r="K157" s="345"/>
      <c r="L157" s="345"/>
      <c r="M157" s="345"/>
      <c r="N157" s="345"/>
      <c r="O157" s="345"/>
      <c r="P157" s="345"/>
      <c r="Q157" s="345"/>
      <c r="R157" s="345"/>
      <c r="S157" s="345"/>
      <c r="T157" s="347"/>
      <c r="U157" s="355"/>
      <c r="V157" s="355"/>
      <c r="W157" s="357"/>
      <c r="X157" s="87"/>
    </row>
    <row r="158" spans="1:24" ht="10.050000000000001" customHeight="1" x14ac:dyDescent="0.2">
      <c r="A158" s="288">
        <v>76</v>
      </c>
      <c r="B158" s="90"/>
      <c r="C158" s="352"/>
      <c r="D158" s="354">
        <f>D156+1</f>
        <v>2001</v>
      </c>
      <c r="E158" s="51"/>
      <c r="F158" s="345">
        <f>IF(D158=0,"",$B$2-D158)</f>
        <v>19</v>
      </c>
      <c r="G158" s="345" t="str">
        <f>IF((F158&gt;0)*AND(F158&lt;13),1," ")</f>
        <v xml:space="preserve"> </v>
      </c>
      <c r="H158" s="345" t="str">
        <f>IF((F158&gt;12)*AND(F158&lt;16),1," ")</f>
        <v xml:space="preserve"> </v>
      </c>
      <c r="I158" s="345" t="str">
        <f>IF((F158&gt;15)*AND(F158&lt;19),1," ")</f>
        <v xml:space="preserve"> </v>
      </c>
      <c r="J158" s="345">
        <f>IF((F158&gt;18)*AND(F158&lt;23),1," ")</f>
        <v>1</v>
      </c>
      <c r="K158" s="345" t="str">
        <f>IF((F158&gt;22)*AND(F158&lt;35),1," ")</f>
        <v xml:space="preserve"> </v>
      </c>
      <c r="L158" s="345" t="str">
        <f>IF((F158&gt;34)*AND(F158&lt;40),1," ")</f>
        <v xml:space="preserve"> </v>
      </c>
      <c r="M158" s="345" t="str">
        <f>IF((F158&gt;39)*AND(F158&lt;45),1," ")</f>
        <v xml:space="preserve"> </v>
      </c>
      <c r="N158" s="345" t="str">
        <f>IF((F158&gt;44)*AND(F158&lt;50),1," ")</f>
        <v xml:space="preserve"> </v>
      </c>
      <c r="O158" s="345" t="str">
        <f>IF((F158&gt;49)*AND(F158&lt;55),1," ")</f>
        <v xml:space="preserve"> </v>
      </c>
      <c r="P158" s="345" t="str">
        <f>IF((F158&gt;54)*AND(F158&lt;60),1," ")</f>
        <v xml:space="preserve"> </v>
      </c>
      <c r="Q158" s="345" t="str">
        <f>IF((F158&gt;59)*AND(F158&lt;65),1," ")</f>
        <v xml:space="preserve"> </v>
      </c>
      <c r="R158" s="345" t="str">
        <f>IF((F158&gt;64)*AND(F158&lt;70),1," ")</f>
        <v xml:space="preserve"> </v>
      </c>
      <c r="S158" s="345" t="str">
        <f>IF((F158&gt;69)*AND(F158&lt;75),1," ")</f>
        <v xml:space="preserve"> </v>
      </c>
      <c r="T158" s="347" t="str">
        <f>IF(F158&gt;74,1," ")</f>
        <v xml:space="preserve"> </v>
      </c>
      <c r="U158" s="355"/>
      <c r="V158" s="355"/>
      <c r="W158" s="356"/>
      <c r="X158" s="89"/>
    </row>
    <row r="159" spans="1:24" ht="10.050000000000001" customHeight="1" x14ac:dyDescent="0.2">
      <c r="A159" s="289"/>
      <c r="B159" s="88"/>
      <c r="C159" s="353"/>
      <c r="D159" s="291"/>
      <c r="E159" s="54"/>
      <c r="F159" s="345"/>
      <c r="G159" s="345"/>
      <c r="H159" s="345"/>
      <c r="I159" s="345"/>
      <c r="J159" s="345"/>
      <c r="K159" s="345"/>
      <c r="L159" s="345"/>
      <c r="M159" s="345"/>
      <c r="N159" s="345"/>
      <c r="O159" s="345"/>
      <c r="P159" s="345"/>
      <c r="Q159" s="345"/>
      <c r="R159" s="345"/>
      <c r="S159" s="345"/>
      <c r="T159" s="347"/>
      <c r="U159" s="355"/>
      <c r="V159" s="355"/>
      <c r="W159" s="357"/>
      <c r="X159" s="87"/>
    </row>
    <row r="160" spans="1:24" ht="10.050000000000001" customHeight="1" x14ac:dyDescent="0.2">
      <c r="A160" s="288">
        <v>77</v>
      </c>
      <c r="B160" s="90"/>
      <c r="C160" s="352"/>
      <c r="D160" s="354">
        <f>D158+1</f>
        <v>2002</v>
      </c>
      <c r="E160" s="51"/>
      <c r="F160" s="345">
        <f>IF(D160=0,"",$B$2-D160)</f>
        <v>18</v>
      </c>
      <c r="G160" s="345" t="str">
        <f>IF((F160&gt;0)*AND(F160&lt;13),1," ")</f>
        <v xml:space="preserve"> </v>
      </c>
      <c r="H160" s="345" t="str">
        <f>IF((F160&gt;12)*AND(F160&lt;16),1," ")</f>
        <v xml:space="preserve"> </v>
      </c>
      <c r="I160" s="345">
        <f>IF((F160&gt;15)*AND(F160&lt;19),1," ")</f>
        <v>1</v>
      </c>
      <c r="J160" s="345" t="str">
        <f>IF((F160&gt;18)*AND(F160&lt;23),1," ")</f>
        <v xml:space="preserve"> </v>
      </c>
      <c r="K160" s="345" t="str">
        <f>IF((F160&gt;22)*AND(F160&lt;35),1," ")</f>
        <v xml:space="preserve"> </v>
      </c>
      <c r="L160" s="345" t="str">
        <f>IF((F160&gt;34)*AND(F160&lt;40),1," ")</f>
        <v xml:space="preserve"> </v>
      </c>
      <c r="M160" s="345" t="str">
        <f>IF((F160&gt;39)*AND(F160&lt;45),1," ")</f>
        <v xml:space="preserve"> </v>
      </c>
      <c r="N160" s="345" t="str">
        <f>IF((F160&gt;44)*AND(F160&lt;50),1," ")</f>
        <v xml:space="preserve"> </v>
      </c>
      <c r="O160" s="345" t="str">
        <f>IF((F160&gt;49)*AND(F160&lt;55),1," ")</f>
        <v xml:space="preserve"> </v>
      </c>
      <c r="P160" s="345" t="str">
        <f>IF((F160&gt;54)*AND(F160&lt;60),1," ")</f>
        <v xml:space="preserve"> </v>
      </c>
      <c r="Q160" s="345" t="str">
        <f>IF((F160&gt;59)*AND(F160&lt;65),1," ")</f>
        <v xml:space="preserve"> </v>
      </c>
      <c r="R160" s="345" t="str">
        <f>IF((F160&gt;64)*AND(F160&lt;70),1," ")</f>
        <v xml:space="preserve"> </v>
      </c>
      <c r="S160" s="345" t="str">
        <f>IF((F160&gt;69)*AND(F160&lt;75),1," ")</f>
        <v xml:space="preserve"> </v>
      </c>
      <c r="T160" s="347" t="str">
        <f>IF(F160&gt;74,1," ")</f>
        <v xml:space="preserve"> </v>
      </c>
      <c r="U160" s="355"/>
      <c r="V160" s="355"/>
      <c r="W160" s="356"/>
      <c r="X160" s="89"/>
    </row>
    <row r="161" spans="1:24" ht="10.050000000000001" customHeight="1" x14ac:dyDescent="0.2">
      <c r="A161" s="289"/>
      <c r="B161" s="88"/>
      <c r="C161" s="353"/>
      <c r="D161" s="291"/>
      <c r="E161" s="54"/>
      <c r="F161" s="345"/>
      <c r="G161" s="345"/>
      <c r="H161" s="345"/>
      <c r="I161" s="345"/>
      <c r="J161" s="345"/>
      <c r="K161" s="345"/>
      <c r="L161" s="345"/>
      <c r="M161" s="345"/>
      <c r="N161" s="345"/>
      <c r="O161" s="345"/>
      <c r="P161" s="345"/>
      <c r="Q161" s="345"/>
      <c r="R161" s="345"/>
      <c r="S161" s="345"/>
      <c r="T161" s="347"/>
      <c r="U161" s="355"/>
      <c r="V161" s="355"/>
      <c r="W161" s="357"/>
      <c r="X161" s="87"/>
    </row>
    <row r="162" spans="1:24" ht="10.050000000000001" customHeight="1" x14ac:dyDescent="0.2">
      <c r="A162" s="288">
        <v>78</v>
      </c>
      <c r="B162" s="90"/>
      <c r="C162" s="352"/>
      <c r="D162" s="354">
        <f>D160+1</f>
        <v>2003</v>
      </c>
      <c r="E162" s="51"/>
      <c r="F162" s="345">
        <f>IF(D162=0,"",$B$2-D162)</f>
        <v>17</v>
      </c>
      <c r="G162" s="345" t="str">
        <f>IF((F162&gt;0)*AND(F162&lt;13),1," ")</f>
        <v xml:space="preserve"> </v>
      </c>
      <c r="H162" s="345" t="str">
        <f>IF((F162&gt;12)*AND(F162&lt;16),1," ")</f>
        <v xml:space="preserve"> </v>
      </c>
      <c r="I162" s="345">
        <f>IF((F162&gt;15)*AND(F162&lt;19),1," ")</f>
        <v>1</v>
      </c>
      <c r="J162" s="345" t="str">
        <f>IF((F162&gt;18)*AND(F162&lt;23),1," ")</f>
        <v xml:space="preserve"> </v>
      </c>
      <c r="K162" s="345" t="str">
        <f>IF((F162&gt;22)*AND(F162&lt;35),1," ")</f>
        <v xml:space="preserve"> </v>
      </c>
      <c r="L162" s="345" t="str">
        <f>IF((F162&gt;34)*AND(F162&lt;40),1," ")</f>
        <v xml:space="preserve"> </v>
      </c>
      <c r="M162" s="345" t="str">
        <f>IF((F162&gt;39)*AND(F162&lt;45),1," ")</f>
        <v xml:space="preserve"> </v>
      </c>
      <c r="N162" s="345" t="str">
        <f>IF((F162&gt;44)*AND(F162&lt;50),1," ")</f>
        <v xml:space="preserve"> </v>
      </c>
      <c r="O162" s="345" t="str">
        <f>IF((F162&gt;49)*AND(F162&lt;55),1," ")</f>
        <v xml:space="preserve"> </v>
      </c>
      <c r="P162" s="345" t="str">
        <f>IF((F162&gt;54)*AND(F162&lt;60),1," ")</f>
        <v xml:space="preserve"> </v>
      </c>
      <c r="Q162" s="345" t="str">
        <f>IF((F162&gt;59)*AND(F162&lt;65),1," ")</f>
        <v xml:space="preserve"> </v>
      </c>
      <c r="R162" s="345" t="str">
        <f>IF((F162&gt;64)*AND(F162&lt;70),1," ")</f>
        <v xml:space="preserve"> </v>
      </c>
      <c r="S162" s="345" t="str">
        <f>IF((F162&gt;69)*AND(F162&lt;75),1," ")</f>
        <v xml:space="preserve"> </v>
      </c>
      <c r="T162" s="347" t="str">
        <f>IF(F162&gt;74,1," ")</f>
        <v xml:space="preserve"> </v>
      </c>
      <c r="U162" s="355"/>
      <c r="V162" s="355"/>
      <c r="W162" s="356"/>
      <c r="X162" s="89"/>
    </row>
    <row r="163" spans="1:24" ht="10.050000000000001" customHeight="1" x14ac:dyDescent="0.2">
      <c r="A163" s="289"/>
      <c r="B163" s="88"/>
      <c r="C163" s="353"/>
      <c r="D163" s="291"/>
      <c r="E163" s="54"/>
      <c r="F163" s="345"/>
      <c r="G163" s="345"/>
      <c r="H163" s="345"/>
      <c r="I163" s="345"/>
      <c r="J163" s="345"/>
      <c r="K163" s="345"/>
      <c r="L163" s="345"/>
      <c r="M163" s="345"/>
      <c r="N163" s="345"/>
      <c r="O163" s="345"/>
      <c r="P163" s="345"/>
      <c r="Q163" s="345"/>
      <c r="R163" s="345"/>
      <c r="S163" s="345"/>
      <c r="T163" s="347"/>
      <c r="U163" s="355"/>
      <c r="V163" s="355"/>
      <c r="W163" s="357"/>
      <c r="X163" s="87"/>
    </row>
    <row r="164" spans="1:24" ht="10.050000000000001" customHeight="1" x14ac:dyDescent="0.2">
      <c r="A164" s="288">
        <v>79</v>
      </c>
      <c r="B164" s="90"/>
      <c r="C164" s="352"/>
      <c r="D164" s="354">
        <f>D162+1</f>
        <v>2004</v>
      </c>
      <c r="E164" s="51"/>
      <c r="F164" s="345">
        <f>IF(D164=0,"",$B$2-D164)</f>
        <v>16</v>
      </c>
      <c r="G164" s="345" t="str">
        <f>IF((F164&gt;0)*AND(F164&lt;13),1," ")</f>
        <v xml:space="preserve"> </v>
      </c>
      <c r="H164" s="345" t="str">
        <f>IF((F164&gt;12)*AND(F164&lt;16),1," ")</f>
        <v xml:space="preserve"> </v>
      </c>
      <c r="I164" s="345">
        <f>IF((F164&gt;15)*AND(F164&lt;19),1," ")</f>
        <v>1</v>
      </c>
      <c r="J164" s="345" t="str">
        <f>IF((F164&gt;18)*AND(F164&lt;23),1," ")</f>
        <v xml:space="preserve"> </v>
      </c>
      <c r="K164" s="345" t="str">
        <f>IF((F164&gt;22)*AND(F164&lt;35),1," ")</f>
        <v xml:space="preserve"> </v>
      </c>
      <c r="L164" s="345" t="str">
        <f>IF((F164&gt;34)*AND(F164&lt;40),1," ")</f>
        <v xml:space="preserve"> </v>
      </c>
      <c r="M164" s="345" t="str">
        <f>IF((F164&gt;39)*AND(F164&lt;45),1," ")</f>
        <v xml:space="preserve"> </v>
      </c>
      <c r="N164" s="345" t="str">
        <f>IF((F164&gt;44)*AND(F164&lt;50),1," ")</f>
        <v xml:space="preserve"> </v>
      </c>
      <c r="O164" s="345" t="str">
        <f>IF((F164&gt;49)*AND(F164&lt;55),1," ")</f>
        <v xml:space="preserve"> </v>
      </c>
      <c r="P164" s="345" t="str">
        <f>IF((F164&gt;54)*AND(F164&lt;60),1," ")</f>
        <v xml:space="preserve"> </v>
      </c>
      <c r="Q164" s="345" t="str">
        <f>IF((F164&gt;59)*AND(F164&lt;65),1," ")</f>
        <v xml:space="preserve"> </v>
      </c>
      <c r="R164" s="345" t="str">
        <f>IF((F164&gt;64)*AND(F164&lt;70),1," ")</f>
        <v xml:space="preserve"> </v>
      </c>
      <c r="S164" s="345" t="str">
        <f>IF((F164&gt;69)*AND(F164&lt;75),1," ")</f>
        <v xml:space="preserve"> </v>
      </c>
      <c r="T164" s="347" t="str">
        <f>IF(F164&gt;74,1," ")</f>
        <v xml:space="preserve"> </v>
      </c>
      <c r="U164" s="355"/>
      <c r="V164" s="355"/>
      <c r="W164" s="356"/>
      <c r="X164" s="89"/>
    </row>
    <row r="165" spans="1:24" ht="10.050000000000001" customHeight="1" x14ac:dyDescent="0.2">
      <c r="A165" s="289"/>
      <c r="B165" s="88"/>
      <c r="C165" s="353"/>
      <c r="D165" s="291"/>
      <c r="E165" s="54"/>
      <c r="F165" s="345"/>
      <c r="G165" s="345"/>
      <c r="H165" s="345"/>
      <c r="I165" s="345"/>
      <c r="J165" s="345"/>
      <c r="K165" s="345"/>
      <c r="L165" s="345"/>
      <c r="M165" s="345"/>
      <c r="N165" s="345"/>
      <c r="O165" s="345"/>
      <c r="P165" s="345"/>
      <c r="Q165" s="345"/>
      <c r="R165" s="345"/>
      <c r="S165" s="345"/>
      <c r="T165" s="347"/>
      <c r="U165" s="355"/>
      <c r="V165" s="355"/>
      <c r="W165" s="357"/>
      <c r="X165" s="87"/>
    </row>
    <row r="166" spans="1:24" ht="10.050000000000001" customHeight="1" x14ac:dyDescent="0.2">
      <c r="A166" s="288">
        <v>80</v>
      </c>
      <c r="B166" s="90"/>
      <c r="C166" s="352"/>
      <c r="D166" s="354">
        <f>D164+1</f>
        <v>2005</v>
      </c>
      <c r="E166" s="51"/>
      <c r="F166" s="345">
        <f>IF(D166=0,"",$B$2-D166)</f>
        <v>15</v>
      </c>
      <c r="G166" s="345" t="str">
        <f>IF((F166&gt;0)*AND(F166&lt;13),1," ")</f>
        <v xml:space="preserve"> </v>
      </c>
      <c r="H166" s="345">
        <f>IF((F166&gt;12)*AND(F166&lt;16),1," ")</f>
        <v>1</v>
      </c>
      <c r="I166" s="345" t="str">
        <f>IF((F166&gt;15)*AND(F166&lt;19),1," ")</f>
        <v xml:space="preserve"> </v>
      </c>
      <c r="J166" s="345" t="str">
        <f>IF((F166&gt;18)*AND(F166&lt;23),1," ")</f>
        <v xml:space="preserve"> </v>
      </c>
      <c r="K166" s="345" t="str">
        <f>IF((F166&gt;22)*AND(F166&lt;35),1," ")</f>
        <v xml:space="preserve"> </v>
      </c>
      <c r="L166" s="345" t="str">
        <f>IF((F166&gt;34)*AND(F166&lt;40),1," ")</f>
        <v xml:space="preserve"> </v>
      </c>
      <c r="M166" s="345" t="str">
        <f>IF((F166&gt;39)*AND(F166&lt;45),1," ")</f>
        <v xml:space="preserve"> </v>
      </c>
      <c r="N166" s="345" t="str">
        <f>IF((F166&gt;44)*AND(F166&lt;50),1," ")</f>
        <v xml:space="preserve"> </v>
      </c>
      <c r="O166" s="345" t="str">
        <f>IF((F166&gt;49)*AND(F166&lt;55),1," ")</f>
        <v xml:space="preserve"> </v>
      </c>
      <c r="P166" s="345" t="str">
        <f>IF((F166&gt;54)*AND(F166&lt;60),1," ")</f>
        <v xml:space="preserve"> </v>
      </c>
      <c r="Q166" s="345" t="str">
        <f>IF((F166&gt;59)*AND(F166&lt;65),1," ")</f>
        <v xml:space="preserve"> </v>
      </c>
      <c r="R166" s="345" t="str">
        <f>IF((F166&gt;64)*AND(F166&lt;70),1," ")</f>
        <v xml:space="preserve"> </v>
      </c>
      <c r="S166" s="345" t="str">
        <f>IF((F166&gt;69)*AND(F166&lt;75),1," ")</f>
        <v xml:space="preserve"> </v>
      </c>
      <c r="T166" s="347" t="str">
        <f>IF(F166&gt;74,1," ")</f>
        <v xml:space="preserve"> </v>
      </c>
      <c r="U166" s="355"/>
      <c r="V166" s="355"/>
      <c r="W166" s="356"/>
      <c r="X166" s="89"/>
    </row>
    <row r="167" spans="1:24" ht="10.050000000000001" customHeight="1" x14ac:dyDescent="0.2">
      <c r="A167" s="289"/>
      <c r="B167" s="88"/>
      <c r="C167" s="353"/>
      <c r="D167" s="291"/>
      <c r="E167" s="54"/>
      <c r="F167" s="345"/>
      <c r="G167" s="345"/>
      <c r="H167" s="345"/>
      <c r="I167" s="345"/>
      <c r="J167" s="345"/>
      <c r="K167" s="345"/>
      <c r="L167" s="345"/>
      <c r="M167" s="345"/>
      <c r="N167" s="345"/>
      <c r="O167" s="345"/>
      <c r="P167" s="345"/>
      <c r="Q167" s="345"/>
      <c r="R167" s="345"/>
      <c r="S167" s="345"/>
      <c r="T167" s="347"/>
      <c r="U167" s="355"/>
      <c r="V167" s="355"/>
      <c r="W167" s="357"/>
      <c r="X167" s="87"/>
    </row>
    <row r="168" spans="1:24" ht="10.050000000000001" customHeight="1" x14ac:dyDescent="0.2">
      <c r="A168" s="288">
        <v>81</v>
      </c>
      <c r="B168" s="90"/>
      <c r="C168" s="352"/>
      <c r="D168" s="354">
        <f>D166+1</f>
        <v>2006</v>
      </c>
      <c r="E168" s="51"/>
      <c r="F168" s="345">
        <f>IF(D168=0,"",$B$2-D168)</f>
        <v>14</v>
      </c>
      <c r="G168" s="345" t="str">
        <f>IF((F168&gt;0)*AND(F168&lt;13),1," ")</f>
        <v xml:space="preserve"> </v>
      </c>
      <c r="H168" s="345">
        <f>IF((F168&gt;12)*AND(F168&lt;16),1," ")</f>
        <v>1</v>
      </c>
      <c r="I168" s="345" t="str">
        <f>IF((F168&gt;15)*AND(F168&lt;19),1," ")</f>
        <v xml:space="preserve"> </v>
      </c>
      <c r="J168" s="345" t="str">
        <f>IF((F168&gt;18)*AND(F168&lt;23),1," ")</f>
        <v xml:space="preserve"> </v>
      </c>
      <c r="K168" s="345" t="str">
        <f>IF((F168&gt;22)*AND(F168&lt;35),1," ")</f>
        <v xml:space="preserve"> </v>
      </c>
      <c r="L168" s="345" t="str">
        <f>IF((F168&gt;34)*AND(F168&lt;40),1," ")</f>
        <v xml:space="preserve"> </v>
      </c>
      <c r="M168" s="345" t="str">
        <f>IF((F168&gt;39)*AND(F168&lt;45),1," ")</f>
        <v xml:space="preserve"> </v>
      </c>
      <c r="N168" s="345" t="str">
        <f>IF((F168&gt;44)*AND(F168&lt;50),1," ")</f>
        <v xml:space="preserve"> </v>
      </c>
      <c r="O168" s="345" t="str">
        <f>IF((F168&gt;49)*AND(F168&lt;55),1," ")</f>
        <v xml:space="preserve"> </v>
      </c>
      <c r="P168" s="345" t="str">
        <f>IF((F168&gt;54)*AND(F168&lt;60),1," ")</f>
        <v xml:space="preserve"> </v>
      </c>
      <c r="Q168" s="345" t="str">
        <f>IF((F168&gt;59)*AND(F168&lt;65),1," ")</f>
        <v xml:space="preserve"> </v>
      </c>
      <c r="R168" s="345" t="str">
        <f>IF((F168&gt;64)*AND(F168&lt;70),1," ")</f>
        <v xml:space="preserve"> </v>
      </c>
      <c r="S168" s="345" t="str">
        <f>IF((F168&gt;69)*AND(F168&lt;75),1," ")</f>
        <v xml:space="preserve"> </v>
      </c>
      <c r="T168" s="347" t="str">
        <f>IF(F168&gt;74,1," ")</f>
        <v xml:space="preserve"> </v>
      </c>
      <c r="U168" s="355"/>
      <c r="V168" s="355"/>
      <c r="W168" s="356"/>
      <c r="X168" s="89"/>
    </row>
    <row r="169" spans="1:24" ht="10.050000000000001" customHeight="1" x14ac:dyDescent="0.2">
      <c r="A169" s="289"/>
      <c r="B169" s="88"/>
      <c r="C169" s="353"/>
      <c r="D169" s="291"/>
      <c r="E169" s="54"/>
      <c r="F169" s="345"/>
      <c r="G169" s="345"/>
      <c r="H169" s="345"/>
      <c r="I169" s="345"/>
      <c r="J169" s="345"/>
      <c r="K169" s="345"/>
      <c r="L169" s="345"/>
      <c r="M169" s="345"/>
      <c r="N169" s="345"/>
      <c r="O169" s="345"/>
      <c r="P169" s="345"/>
      <c r="Q169" s="345"/>
      <c r="R169" s="345"/>
      <c r="S169" s="345"/>
      <c r="T169" s="347"/>
      <c r="U169" s="355"/>
      <c r="V169" s="355"/>
      <c r="W169" s="357"/>
      <c r="X169" s="87"/>
    </row>
    <row r="170" spans="1:24" ht="10.050000000000001" customHeight="1" x14ac:dyDescent="0.2">
      <c r="A170" s="288">
        <v>82</v>
      </c>
      <c r="B170" s="90"/>
      <c r="C170" s="352"/>
      <c r="D170" s="354">
        <f>D168+1</f>
        <v>2007</v>
      </c>
      <c r="E170" s="51"/>
      <c r="F170" s="345">
        <f>IF(D170=0,"",$B$2-D170)</f>
        <v>13</v>
      </c>
      <c r="G170" s="345" t="str">
        <f>IF((F170&gt;0)*AND(F170&lt;13),1," ")</f>
        <v xml:space="preserve"> </v>
      </c>
      <c r="H170" s="345">
        <f>IF((F170&gt;12)*AND(F170&lt;16),1," ")</f>
        <v>1</v>
      </c>
      <c r="I170" s="345" t="str">
        <f>IF((F170&gt;15)*AND(F170&lt;19),1," ")</f>
        <v xml:space="preserve"> </v>
      </c>
      <c r="J170" s="345" t="str">
        <f>IF((F170&gt;18)*AND(F170&lt;23),1," ")</f>
        <v xml:space="preserve"> </v>
      </c>
      <c r="K170" s="345" t="str">
        <f>IF((F170&gt;22)*AND(F170&lt;35),1," ")</f>
        <v xml:space="preserve"> </v>
      </c>
      <c r="L170" s="345" t="str">
        <f>IF((F170&gt;34)*AND(F170&lt;40),1," ")</f>
        <v xml:space="preserve"> </v>
      </c>
      <c r="M170" s="345" t="str">
        <f>IF((F170&gt;39)*AND(F170&lt;45),1," ")</f>
        <v xml:space="preserve"> </v>
      </c>
      <c r="N170" s="345" t="str">
        <f>IF((F170&gt;44)*AND(F170&lt;50),1," ")</f>
        <v xml:space="preserve"> </v>
      </c>
      <c r="O170" s="345" t="str">
        <f>IF((F170&gt;49)*AND(F170&lt;55),1," ")</f>
        <v xml:space="preserve"> </v>
      </c>
      <c r="P170" s="345" t="str">
        <f>IF((F170&gt;54)*AND(F170&lt;60),1," ")</f>
        <v xml:space="preserve"> </v>
      </c>
      <c r="Q170" s="345" t="str">
        <f>IF((F170&gt;59)*AND(F170&lt;65),1," ")</f>
        <v xml:space="preserve"> </v>
      </c>
      <c r="R170" s="345" t="str">
        <f>IF((F170&gt;64)*AND(F170&lt;70),1," ")</f>
        <v xml:space="preserve"> </v>
      </c>
      <c r="S170" s="345" t="str">
        <f>IF((F170&gt;69)*AND(F170&lt;75),1," ")</f>
        <v xml:space="preserve"> </v>
      </c>
      <c r="T170" s="347" t="str">
        <f>IF(F170&gt;74,1," ")</f>
        <v xml:space="preserve"> </v>
      </c>
      <c r="U170" s="355"/>
      <c r="V170" s="355"/>
      <c r="W170" s="356"/>
      <c r="X170" s="89"/>
    </row>
    <row r="171" spans="1:24" ht="10.050000000000001" customHeight="1" x14ac:dyDescent="0.2">
      <c r="A171" s="289"/>
      <c r="B171" s="88"/>
      <c r="C171" s="353"/>
      <c r="D171" s="291"/>
      <c r="E171" s="54"/>
      <c r="F171" s="345"/>
      <c r="G171" s="345"/>
      <c r="H171" s="345"/>
      <c r="I171" s="345"/>
      <c r="J171" s="345"/>
      <c r="K171" s="345"/>
      <c r="L171" s="345"/>
      <c r="M171" s="345"/>
      <c r="N171" s="345"/>
      <c r="O171" s="345"/>
      <c r="P171" s="345"/>
      <c r="Q171" s="345"/>
      <c r="R171" s="345"/>
      <c r="S171" s="345"/>
      <c r="T171" s="347"/>
      <c r="U171" s="355"/>
      <c r="V171" s="355"/>
      <c r="W171" s="357"/>
      <c r="X171" s="87"/>
    </row>
    <row r="172" spans="1:24" ht="10.050000000000001" customHeight="1" x14ac:dyDescent="0.2">
      <c r="A172" s="288">
        <v>83</v>
      </c>
      <c r="B172" s="90"/>
      <c r="C172" s="352"/>
      <c r="D172" s="354">
        <f>D170+1</f>
        <v>2008</v>
      </c>
      <c r="E172" s="51"/>
      <c r="F172" s="345">
        <f>IF(D172=0,"",$B$2-D172)</f>
        <v>12</v>
      </c>
      <c r="G172" s="345">
        <f>IF((F172&gt;0)*AND(F172&lt;13),1," ")</f>
        <v>1</v>
      </c>
      <c r="H172" s="345" t="str">
        <f>IF((F172&gt;12)*AND(F172&lt;16),1," ")</f>
        <v xml:space="preserve"> </v>
      </c>
      <c r="I172" s="345" t="str">
        <f>IF((F172&gt;15)*AND(F172&lt;19),1," ")</f>
        <v xml:space="preserve"> </v>
      </c>
      <c r="J172" s="345" t="str">
        <f>IF((F172&gt;18)*AND(F172&lt;23),1," ")</f>
        <v xml:space="preserve"> </v>
      </c>
      <c r="K172" s="345" t="str">
        <f>IF((F172&gt;22)*AND(F172&lt;35),1," ")</f>
        <v xml:space="preserve"> </v>
      </c>
      <c r="L172" s="345" t="str">
        <f>IF((F172&gt;34)*AND(F172&lt;40),1," ")</f>
        <v xml:space="preserve"> </v>
      </c>
      <c r="M172" s="345" t="str">
        <f>IF((F172&gt;39)*AND(F172&lt;45),1," ")</f>
        <v xml:space="preserve"> </v>
      </c>
      <c r="N172" s="345" t="str">
        <f>IF((F172&gt;44)*AND(F172&lt;50),1," ")</f>
        <v xml:space="preserve"> </v>
      </c>
      <c r="O172" s="345" t="str">
        <f>IF((F172&gt;49)*AND(F172&lt;55),1," ")</f>
        <v xml:space="preserve"> </v>
      </c>
      <c r="P172" s="345" t="str">
        <f>IF((F172&gt;54)*AND(F172&lt;60),1," ")</f>
        <v xml:space="preserve"> </v>
      </c>
      <c r="Q172" s="345" t="str">
        <f>IF((F172&gt;59)*AND(F172&lt;65),1," ")</f>
        <v xml:space="preserve"> </v>
      </c>
      <c r="R172" s="345" t="str">
        <f>IF((F172&gt;64)*AND(F172&lt;70),1," ")</f>
        <v xml:space="preserve"> </v>
      </c>
      <c r="S172" s="345" t="str">
        <f>IF((F172&gt;69)*AND(F172&lt;75),1," ")</f>
        <v xml:space="preserve"> </v>
      </c>
      <c r="T172" s="347" t="str">
        <f>IF(F172&gt;74,1," ")</f>
        <v xml:space="preserve"> </v>
      </c>
      <c r="U172" s="355"/>
      <c r="V172" s="355"/>
      <c r="W172" s="356"/>
      <c r="X172" s="89"/>
    </row>
    <row r="173" spans="1:24" ht="10.050000000000001" customHeight="1" x14ac:dyDescent="0.2">
      <c r="A173" s="289"/>
      <c r="B173" s="88"/>
      <c r="C173" s="353"/>
      <c r="D173" s="291"/>
      <c r="E173" s="54"/>
      <c r="F173" s="345"/>
      <c r="G173" s="345"/>
      <c r="H173" s="345"/>
      <c r="I173" s="345"/>
      <c r="J173" s="345"/>
      <c r="K173" s="345"/>
      <c r="L173" s="345"/>
      <c r="M173" s="345"/>
      <c r="N173" s="345"/>
      <c r="O173" s="345"/>
      <c r="P173" s="345"/>
      <c r="Q173" s="345"/>
      <c r="R173" s="345"/>
      <c r="S173" s="345"/>
      <c r="T173" s="347"/>
      <c r="U173" s="355"/>
      <c r="V173" s="355"/>
      <c r="W173" s="357"/>
      <c r="X173" s="87"/>
    </row>
    <row r="174" spans="1:24" ht="10.050000000000001" customHeight="1" x14ac:dyDescent="0.2">
      <c r="A174" s="288">
        <v>84</v>
      </c>
      <c r="B174" s="90"/>
      <c r="C174" s="352"/>
      <c r="D174" s="354">
        <f>D172+1</f>
        <v>2009</v>
      </c>
      <c r="E174" s="51"/>
      <c r="F174" s="345">
        <f>IF(D174=0,"",$B$2-D174)</f>
        <v>11</v>
      </c>
      <c r="G174" s="345">
        <f>IF((F174&gt;0)*AND(F174&lt;13),1," ")</f>
        <v>1</v>
      </c>
      <c r="H174" s="345" t="str">
        <f>IF((F174&gt;12)*AND(F174&lt;16),1," ")</f>
        <v xml:space="preserve"> </v>
      </c>
      <c r="I174" s="345" t="str">
        <f>IF((F174&gt;15)*AND(F174&lt;19),1," ")</f>
        <v xml:space="preserve"> </v>
      </c>
      <c r="J174" s="345" t="str">
        <f>IF((F174&gt;18)*AND(F174&lt;23),1," ")</f>
        <v xml:space="preserve"> </v>
      </c>
      <c r="K174" s="345" t="str">
        <f>IF((F174&gt;22)*AND(F174&lt;35),1," ")</f>
        <v xml:space="preserve"> </v>
      </c>
      <c r="L174" s="345" t="str">
        <f>IF((F174&gt;34)*AND(F174&lt;40),1," ")</f>
        <v xml:space="preserve"> </v>
      </c>
      <c r="M174" s="345" t="str">
        <f>IF((F174&gt;39)*AND(F174&lt;45),1," ")</f>
        <v xml:space="preserve"> </v>
      </c>
      <c r="N174" s="345" t="str">
        <f>IF((F174&gt;44)*AND(F174&lt;50),1," ")</f>
        <v xml:space="preserve"> </v>
      </c>
      <c r="O174" s="345" t="str">
        <f>IF((F174&gt;49)*AND(F174&lt;55),1," ")</f>
        <v xml:space="preserve"> </v>
      </c>
      <c r="P174" s="345" t="str">
        <f>IF((F174&gt;54)*AND(F174&lt;60),1," ")</f>
        <v xml:space="preserve"> </v>
      </c>
      <c r="Q174" s="345" t="str">
        <f>IF((F174&gt;59)*AND(F174&lt;65),1," ")</f>
        <v xml:space="preserve"> </v>
      </c>
      <c r="R174" s="345" t="str">
        <f>IF((F174&gt;64)*AND(F174&lt;70),1," ")</f>
        <v xml:space="preserve"> </v>
      </c>
      <c r="S174" s="345" t="str">
        <f>IF((F174&gt;69)*AND(F174&lt;75),1," ")</f>
        <v xml:space="preserve"> </v>
      </c>
      <c r="T174" s="347" t="str">
        <f>IF(F174&gt;74,1," ")</f>
        <v xml:space="preserve"> </v>
      </c>
      <c r="U174" s="355"/>
      <c r="V174" s="355"/>
      <c r="W174" s="356"/>
      <c r="X174" s="89"/>
    </row>
    <row r="175" spans="1:24" ht="10.050000000000001" customHeight="1" x14ac:dyDescent="0.2">
      <c r="A175" s="289"/>
      <c r="B175" s="88"/>
      <c r="C175" s="353"/>
      <c r="D175" s="291"/>
      <c r="E175" s="54"/>
      <c r="F175" s="345"/>
      <c r="G175" s="345"/>
      <c r="H175" s="345"/>
      <c r="I175" s="345"/>
      <c r="J175" s="345"/>
      <c r="K175" s="345"/>
      <c r="L175" s="345"/>
      <c r="M175" s="345"/>
      <c r="N175" s="345"/>
      <c r="O175" s="345"/>
      <c r="P175" s="345"/>
      <c r="Q175" s="345"/>
      <c r="R175" s="345"/>
      <c r="S175" s="345"/>
      <c r="T175" s="347"/>
      <c r="U175" s="355"/>
      <c r="V175" s="355"/>
      <c r="W175" s="357"/>
      <c r="X175" s="87"/>
    </row>
    <row r="176" spans="1:24" ht="10.050000000000001" customHeight="1" x14ac:dyDescent="0.2">
      <c r="A176" s="288">
        <v>85</v>
      </c>
      <c r="B176" s="90"/>
      <c r="C176" s="352"/>
      <c r="D176" s="354">
        <f>D174+1</f>
        <v>2010</v>
      </c>
      <c r="E176" s="51"/>
      <c r="F176" s="345">
        <f>IF(D176=0,"",$B$2-D176)</f>
        <v>10</v>
      </c>
      <c r="G176" s="345">
        <f>IF((F176&gt;0)*AND(F176&lt;13),1," ")</f>
        <v>1</v>
      </c>
      <c r="H176" s="345" t="str">
        <f>IF((F176&gt;12)*AND(F176&lt;16),1," ")</f>
        <v xml:space="preserve"> </v>
      </c>
      <c r="I176" s="345" t="str">
        <f>IF((F176&gt;15)*AND(F176&lt;19),1," ")</f>
        <v xml:space="preserve"> </v>
      </c>
      <c r="J176" s="345" t="str">
        <f>IF((F176&gt;18)*AND(F176&lt;23),1," ")</f>
        <v xml:space="preserve"> </v>
      </c>
      <c r="K176" s="345" t="str">
        <f>IF((F176&gt;22)*AND(F176&lt;35),1," ")</f>
        <v xml:space="preserve"> </v>
      </c>
      <c r="L176" s="345" t="str">
        <f>IF((F176&gt;34)*AND(F176&lt;40),1," ")</f>
        <v xml:space="preserve"> </v>
      </c>
      <c r="M176" s="345" t="str">
        <f>IF((F176&gt;39)*AND(F176&lt;45),1," ")</f>
        <v xml:space="preserve"> </v>
      </c>
      <c r="N176" s="345" t="str">
        <f>IF((F176&gt;44)*AND(F176&lt;50),1," ")</f>
        <v xml:space="preserve"> </v>
      </c>
      <c r="O176" s="345" t="str">
        <f>IF((F176&gt;49)*AND(F176&lt;55),1," ")</f>
        <v xml:space="preserve"> </v>
      </c>
      <c r="P176" s="345" t="str">
        <f>IF((F176&gt;54)*AND(F176&lt;60),1," ")</f>
        <v xml:space="preserve"> </v>
      </c>
      <c r="Q176" s="345" t="str">
        <f>IF((F176&gt;59)*AND(F176&lt;65),1," ")</f>
        <v xml:space="preserve"> </v>
      </c>
      <c r="R176" s="345" t="str">
        <f>IF((F176&gt;64)*AND(F176&lt;70),1," ")</f>
        <v xml:space="preserve"> </v>
      </c>
      <c r="S176" s="345" t="str">
        <f>IF((F176&gt;69)*AND(F176&lt;75),1," ")</f>
        <v xml:space="preserve"> </v>
      </c>
      <c r="T176" s="347" t="str">
        <f>IF(F176&gt;74,1," ")</f>
        <v xml:space="preserve"> </v>
      </c>
      <c r="U176" s="355"/>
      <c r="V176" s="355"/>
      <c r="W176" s="356"/>
      <c r="X176" s="89"/>
    </row>
    <row r="177" spans="1:24" ht="10.050000000000001" customHeight="1" x14ac:dyDescent="0.2">
      <c r="A177" s="289"/>
      <c r="B177" s="88"/>
      <c r="C177" s="353"/>
      <c r="D177" s="291"/>
      <c r="E177" s="54"/>
      <c r="F177" s="345"/>
      <c r="G177" s="345"/>
      <c r="H177" s="345"/>
      <c r="I177" s="345"/>
      <c r="J177" s="345"/>
      <c r="K177" s="345"/>
      <c r="L177" s="345"/>
      <c r="M177" s="345"/>
      <c r="N177" s="345"/>
      <c r="O177" s="345"/>
      <c r="P177" s="345"/>
      <c r="Q177" s="345"/>
      <c r="R177" s="345"/>
      <c r="S177" s="345"/>
      <c r="T177" s="347"/>
      <c r="U177" s="355"/>
      <c r="V177" s="355"/>
      <c r="W177" s="357"/>
      <c r="X177" s="87"/>
    </row>
    <row r="178" spans="1:24" ht="10.050000000000001" customHeight="1" x14ac:dyDescent="0.2">
      <c r="A178" s="288">
        <v>86</v>
      </c>
      <c r="B178" s="90"/>
      <c r="C178" s="352"/>
      <c r="D178" s="354">
        <f>D176+1</f>
        <v>2011</v>
      </c>
      <c r="E178" s="51"/>
      <c r="F178" s="345">
        <f>IF(D178=0,"",$B$2-D178)</f>
        <v>9</v>
      </c>
      <c r="G178" s="345">
        <f>IF((F178&gt;0)*AND(F178&lt;13),1," ")</f>
        <v>1</v>
      </c>
      <c r="H178" s="345" t="str">
        <f>IF((F178&gt;12)*AND(F178&lt;16),1," ")</f>
        <v xml:space="preserve"> </v>
      </c>
      <c r="I178" s="345" t="str">
        <f>IF((F178&gt;15)*AND(F178&lt;19),1," ")</f>
        <v xml:space="preserve"> </v>
      </c>
      <c r="J178" s="345" t="str">
        <f>IF((F178&gt;18)*AND(F178&lt;23),1," ")</f>
        <v xml:space="preserve"> </v>
      </c>
      <c r="K178" s="345" t="str">
        <f>IF((F178&gt;22)*AND(F178&lt;35),1," ")</f>
        <v xml:space="preserve"> </v>
      </c>
      <c r="L178" s="345" t="str">
        <f>IF((F178&gt;34)*AND(F178&lt;40),1," ")</f>
        <v xml:space="preserve"> </v>
      </c>
      <c r="M178" s="345" t="str">
        <f>IF((F178&gt;39)*AND(F178&lt;45),1," ")</f>
        <v xml:space="preserve"> </v>
      </c>
      <c r="N178" s="345" t="str">
        <f>IF((F178&gt;44)*AND(F178&lt;50),1," ")</f>
        <v xml:space="preserve"> </v>
      </c>
      <c r="O178" s="345" t="str">
        <f>IF((F178&gt;49)*AND(F178&lt;55),1," ")</f>
        <v xml:space="preserve"> </v>
      </c>
      <c r="P178" s="345" t="str">
        <f>IF((F178&gt;54)*AND(F178&lt;60),1," ")</f>
        <v xml:space="preserve"> </v>
      </c>
      <c r="Q178" s="345" t="str">
        <f>IF((F178&gt;59)*AND(F178&lt;65),1," ")</f>
        <v xml:space="preserve"> </v>
      </c>
      <c r="R178" s="345" t="str">
        <f>IF((F178&gt;64)*AND(F178&lt;70),1," ")</f>
        <v xml:space="preserve"> </v>
      </c>
      <c r="S178" s="345" t="str">
        <f>IF((F178&gt;69)*AND(F178&lt;75),1," ")</f>
        <v xml:space="preserve"> </v>
      </c>
      <c r="T178" s="347" t="str">
        <f>IF(F178&gt;74,1," ")</f>
        <v xml:space="preserve"> </v>
      </c>
      <c r="U178" s="355"/>
      <c r="V178" s="355"/>
      <c r="W178" s="356"/>
      <c r="X178" s="89"/>
    </row>
    <row r="179" spans="1:24" ht="10.050000000000001" customHeight="1" x14ac:dyDescent="0.2">
      <c r="A179" s="289"/>
      <c r="B179" s="88"/>
      <c r="C179" s="353"/>
      <c r="D179" s="291"/>
      <c r="E179" s="54"/>
      <c r="F179" s="345"/>
      <c r="G179" s="345"/>
      <c r="H179" s="345"/>
      <c r="I179" s="345"/>
      <c r="J179" s="345"/>
      <c r="K179" s="345"/>
      <c r="L179" s="345"/>
      <c r="M179" s="345"/>
      <c r="N179" s="345"/>
      <c r="O179" s="345"/>
      <c r="P179" s="345"/>
      <c r="Q179" s="345"/>
      <c r="R179" s="345"/>
      <c r="S179" s="345"/>
      <c r="T179" s="347"/>
      <c r="U179" s="355"/>
      <c r="V179" s="355"/>
      <c r="W179" s="357"/>
      <c r="X179" s="87"/>
    </row>
    <row r="180" spans="1:24" ht="10.050000000000001" customHeight="1" x14ac:dyDescent="0.2">
      <c r="A180" s="288">
        <v>87</v>
      </c>
      <c r="B180" s="90"/>
      <c r="C180" s="352"/>
      <c r="D180" s="363">
        <f>D178+1</f>
        <v>2012</v>
      </c>
      <c r="E180" s="51"/>
      <c r="F180" s="345">
        <f>IF(D180=0,"",$B$2-D180)</f>
        <v>8</v>
      </c>
      <c r="G180" s="345">
        <f>IF((F180&gt;0)*AND(F180&lt;13),1," ")</f>
        <v>1</v>
      </c>
      <c r="H180" s="345" t="str">
        <f>IF((F180&gt;12)*AND(F180&lt;16),1," ")</f>
        <v xml:space="preserve"> </v>
      </c>
      <c r="I180" s="345" t="str">
        <f>IF((F180&gt;15)*AND(F180&lt;19),1," ")</f>
        <v xml:space="preserve"> </v>
      </c>
      <c r="J180" s="345" t="str">
        <f>IF((F180&gt;18)*AND(F180&lt;23),1," ")</f>
        <v xml:space="preserve"> </v>
      </c>
      <c r="K180" s="345" t="str">
        <f>IF((F180&gt;22)*AND(F180&lt;35),1," ")</f>
        <v xml:space="preserve"> </v>
      </c>
      <c r="L180" s="345" t="str">
        <f>IF((F180&gt;34)*AND(F180&lt;40),1," ")</f>
        <v xml:space="preserve"> </v>
      </c>
      <c r="M180" s="345" t="str">
        <f>IF((F180&gt;39)*AND(F180&lt;45),1," ")</f>
        <v xml:space="preserve"> </v>
      </c>
      <c r="N180" s="345" t="str">
        <f>IF((F180&gt;44)*AND(F180&lt;50),1," ")</f>
        <v xml:space="preserve"> </v>
      </c>
      <c r="O180" s="345" t="str">
        <f>IF((F180&gt;49)*AND(F180&lt;55),1," ")</f>
        <v xml:space="preserve"> </v>
      </c>
      <c r="P180" s="345" t="str">
        <f>IF((F180&gt;54)*AND(F180&lt;60),1," ")</f>
        <v xml:space="preserve"> </v>
      </c>
      <c r="Q180" s="345" t="str">
        <f>IF((F180&gt;59)*AND(F180&lt;65),1," ")</f>
        <v xml:space="preserve"> </v>
      </c>
      <c r="R180" s="345" t="str">
        <f>IF((F180&gt;64)*AND(F180&lt;70),1," ")</f>
        <v xml:space="preserve"> </v>
      </c>
      <c r="S180" s="345" t="str">
        <f>IF((F180&gt;69)*AND(F180&lt;75),1," ")</f>
        <v xml:space="preserve"> </v>
      </c>
      <c r="T180" s="347" t="str">
        <f>IF(F180&gt;74,1," ")</f>
        <v xml:space="preserve"> </v>
      </c>
      <c r="U180" s="355"/>
      <c r="V180" s="355"/>
      <c r="W180" s="356"/>
      <c r="X180" s="89"/>
    </row>
    <row r="181" spans="1:24" ht="10.050000000000001" customHeight="1" thickBot="1" x14ac:dyDescent="0.25">
      <c r="A181" s="289"/>
      <c r="B181" s="88"/>
      <c r="C181" s="353"/>
      <c r="D181" s="364"/>
      <c r="E181" s="54"/>
      <c r="F181" s="345"/>
      <c r="G181" s="345"/>
      <c r="H181" s="345"/>
      <c r="I181" s="345"/>
      <c r="J181" s="345"/>
      <c r="K181" s="345"/>
      <c r="L181" s="345"/>
      <c r="M181" s="345"/>
      <c r="N181" s="345"/>
      <c r="O181" s="345"/>
      <c r="P181" s="345"/>
      <c r="Q181" s="345"/>
      <c r="R181" s="345"/>
      <c r="S181" s="345"/>
      <c r="T181" s="347"/>
      <c r="U181" s="355"/>
      <c r="V181" s="355"/>
      <c r="W181" s="357"/>
      <c r="X181" s="87"/>
    </row>
    <row r="182" spans="1:24" ht="18" customHeight="1" thickBot="1" x14ac:dyDescent="0.25">
      <c r="A182" s="46"/>
      <c r="B182" s="45"/>
      <c r="C182" s="44"/>
      <c r="D182" s="43" t="s">
        <v>295</v>
      </c>
      <c r="E182" s="43"/>
      <c r="F182" s="86"/>
      <c r="G182" s="42">
        <f t="shared" ref="G182:T182" si="0">SUM(G8:G181)</f>
        <v>5</v>
      </c>
      <c r="H182" s="42">
        <f t="shared" si="0"/>
        <v>3</v>
      </c>
      <c r="I182" s="42">
        <f t="shared" si="0"/>
        <v>3</v>
      </c>
      <c r="J182" s="42">
        <f t="shared" si="0"/>
        <v>4</v>
      </c>
      <c r="K182" s="42">
        <f t="shared" si="0"/>
        <v>12</v>
      </c>
      <c r="L182" s="42">
        <f t="shared" si="0"/>
        <v>5</v>
      </c>
      <c r="M182" s="42">
        <f t="shared" si="0"/>
        <v>5</v>
      </c>
      <c r="N182" s="42">
        <f t="shared" si="0"/>
        <v>5</v>
      </c>
      <c r="O182" s="42">
        <f t="shared" si="0"/>
        <v>5</v>
      </c>
      <c r="P182" s="42">
        <f t="shared" si="0"/>
        <v>5</v>
      </c>
      <c r="Q182" s="42">
        <f t="shared" si="0"/>
        <v>5</v>
      </c>
      <c r="R182" s="42">
        <f t="shared" si="0"/>
        <v>5</v>
      </c>
      <c r="S182" s="42">
        <f t="shared" si="0"/>
        <v>5</v>
      </c>
      <c r="T182" s="41">
        <f t="shared" si="0"/>
        <v>20</v>
      </c>
      <c r="U182" s="40"/>
      <c r="V182" s="40"/>
      <c r="W182" s="40"/>
      <c r="X182" s="39"/>
    </row>
  </sheetData>
  <mergeCells count="1773">
    <mergeCell ref="U180:W180"/>
    <mergeCell ref="U181:W181"/>
    <mergeCell ref="O180:O181"/>
    <mergeCell ref="P180:P181"/>
    <mergeCell ref="Q180:Q181"/>
    <mergeCell ref="R180:R181"/>
    <mergeCell ref="S180:S181"/>
    <mergeCell ref="T180:T181"/>
    <mergeCell ref="I180:I181"/>
    <mergeCell ref="J180:J181"/>
    <mergeCell ref="K180:K181"/>
    <mergeCell ref="L180:L181"/>
    <mergeCell ref="M180:M181"/>
    <mergeCell ref="N180:N181"/>
    <mergeCell ref="A180:A181"/>
    <mergeCell ref="C180:C181"/>
    <mergeCell ref="D180:D181"/>
    <mergeCell ref="F180:F181"/>
    <mergeCell ref="G180:G181"/>
    <mergeCell ref="H180:H181"/>
    <mergeCell ref="Q178:Q179"/>
    <mergeCell ref="R178:R179"/>
    <mergeCell ref="S178:S179"/>
    <mergeCell ref="T178:T179"/>
    <mergeCell ref="U178:W178"/>
    <mergeCell ref="U179:W179"/>
    <mergeCell ref="K178:K179"/>
    <mergeCell ref="L178:L179"/>
    <mergeCell ref="M178:M179"/>
    <mergeCell ref="N178:N179"/>
    <mergeCell ref="O178:O179"/>
    <mergeCell ref="P178:P179"/>
    <mergeCell ref="U176:W176"/>
    <mergeCell ref="U177:W177"/>
    <mergeCell ref="A178:A179"/>
    <mergeCell ref="C178:C179"/>
    <mergeCell ref="D178:D179"/>
    <mergeCell ref="F178:F179"/>
    <mergeCell ref="G178:G179"/>
    <mergeCell ref="H178:H179"/>
    <mergeCell ref="I178:I179"/>
    <mergeCell ref="J178:J179"/>
    <mergeCell ref="O176:O177"/>
    <mergeCell ref="P176:P177"/>
    <mergeCell ref="Q176:Q177"/>
    <mergeCell ref="R176:R177"/>
    <mergeCell ref="S176:S177"/>
    <mergeCell ref="T176:T177"/>
    <mergeCell ref="I176:I177"/>
    <mergeCell ref="J176:J177"/>
    <mergeCell ref="K176:K177"/>
    <mergeCell ref="L176:L177"/>
    <mergeCell ref="M176:M177"/>
    <mergeCell ref="N176:N177"/>
    <mergeCell ref="A176:A177"/>
    <mergeCell ref="C176:C177"/>
    <mergeCell ref="D176:D177"/>
    <mergeCell ref="F176:F177"/>
    <mergeCell ref="G176:G177"/>
    <mergeCell ref="H176:H177"/>
    <mergeCell ref="Q174:Q175"/>
    <mergeCell ref="R174:R175"/>
    <mergeCell ref="S174:S175"/>
    <mergeCell ref="T174:T175"/>
    <mergeCell ref="U174:W174"/>
    <mergeCell ref="U175:W175"/>
    <mergeCell ref="K174:K175"/>
    <mergeCell ref="L174:L175"/>
    <mergeCell ref="M174:M175"/>
    <mergeCell ref="N174:N175"/>
    <mergeCell ref="O174:O175"/>
    <mergeCell ref="P174:P175"/>
    <mergeCell ref="U172:W172"/>
    <mergeCell ref="U173:W173"/>
    <mergeCell ref="A174:A175"/>
    <mergeCell ref="C174:C175"/>
    <mergeCell ref="D174:D175"/>
    <mergeCell ref="F174:F175"/>
    <mergeCell ref="G174:G175"/>
    <mergeCell ref="H174:H175"/>
    <mergeCell ref="I174:I175"/>
    <mergeCell ref="J174:J175"/>
    <mergeCell ref="O172:O173"/>
    <mergeCell ref="P172:P173"/>
    <mergeCell ref="Q172:Q173"/>
    <mergeCell ref="R172:R173"/>
    <mergeCell ref="S172:S173"/>
    <mergeCell ref="T172:T173"/>
    <mergeCell ref="I172:I173"/>
    <mergeCell ref="J172:J173"/>
    <mergeCell ref="K172:K173"/>
    <mergeCell ref="L172:L173"/>
    <mergeCell ref="M172:M173"/>
    <mergeCell ref="N172:N173"/>
    <mergeCell ref="A172:A173"/>
    <mergeCell ref="C172:C173"/>
    <mergeCell ref="D172:D173"/>
    <mergeCell ref="F172:F173"/>
    <mergeCell ref="G172:G173"/>
    <mergeCell ref="H172:H173"/>
    <mergeCell ref="Q170:Q171"/>
    <mergeCell ref="R170:R171"/>
    <mergeCell ref="S170:S171"/>
    <mergeCell ref="T170:T171"/>
    <mergeCell ref="U170:W170"/>
    <mergeCell ref="U171:W171"/>
    <mergeCell ref="K170:K171"/>
    <mergeCell ref="L170:L171"/>
    <mergeCell ref="M170:M171"/>
    <mergeCell ref="N170:N171"/>
    <mergeCell ref="O170:O171"/>
    <mergeCell ref="P170:P171"/>
    <mergeCell ref="U168:W168"/>
    <mergeCell ref="U169:W169"/>
    <mergeCell ref="A170:A171"/>
    <mergeCell ref="C170:C171"/>
    <mergeCell ref="D170:D171"/>
    <mergeCell ref="F170:F171"/>
    <mergeCell ref="G170:G171"/>
    <mergeCell ref="H170:H171"/>
    <mergeCell ref="I170:I171"/>
    <mergeCell ref="J170:J171"/>
    <mergeCell ref="O168:O169"/>
    <mergeCell ref="P168:P169"/>
    <mergeCell ref="Q168:Q169"/>
    <mergeCell ref="R168:R169"/>
    <mergeCell ref="S168:S169"/>
    <mergeCell ref="T168:T169"/>
    <mergeCell ref="I168:I169"/>
    <mergeCell ref="J168:J169"/>
    <mergeCell ref="K168:K169"/>
    <mergeCell ref="L168:L169"/>
    <mergeCell ref="M168:M169"/>
    <mergeCell ref="N168:N169"/>
    <mergeCell ref="A168:A169"/>
    <mergeCell ref="C168:C169"/>
    <mergeCell ref="D168:D169"/>
    <mergeCell ref="F168:F169"/>
    <mergeCell ref="G168:G169"/>
    <mergeCell ref="H168:H169"/>
    <mergeCell ref="Q166:Q167"/>
    <mergeCell ref="R166:R167"/>
    <mergeCell ref="S166:S167"/>
    <mergeCell ref="T166:T167"/>
    <mergeCell ref="U166:W166"/>
    <mergeCell ref="U167:W167"/>
    <mergeCell ref="K166:K167"/>
    <mergeCell ref="L166:L167"/>
    <mergeCell ref="M166:M167"/>
    <mergeCell ref="N166:N167"/>
    <mergeCell ref="O166:O167"/>
    <mergeCell ref="P166:P167"/>
    <mergeCell ref="U164:W164"/>
    <mergeCell ref="U165:W165"/>
    <mergeCell ref="A166:A167"/>
    <mergeCell ref="C166:C167"/>
    <mergeCell ref="D166:D167"/>
    <mergeCell ref="F166:F167"/>
    <mergeCell ref="G166:G167"/>
    <mergeCell ref="H166:H167"/>
    <mergeCell ref="I166:I167"/>
    <mergeCell ref="J166:J167"/>
    <mergeCell ref="O164:O165"/>
    <mergeCell ref="P164:P165"/>
    <mergeCell ref="Q164:Q165"/>
    <mergeCell ref="R164:R165"/>
    <mergeCell ref="S164:S165"/>
    <mergeCell ref="T164:T165"/>
    <mergeCell ref="I164:I165"/>
    <mergeCell ref="J164:J165"/>
    <mergeCell ref="K164:K165"/>
    <mergeCell ref="L164:L165"/>
    <mergeCell ref="M164:M165"/>
    <mergeCell ref="N164:N165"/>
    <mergeCell ref="A164:A165"/>
    <mergeCell ref="C164:C165"/>
    <mergeCell ref="D164:D165"/>
    <mergeCell ref="F164:F165"/>
    <mergeCell ref="G164:G165"/>
    <mergeCell ref="H164:H165"/>
    <mergeCell ref="Q162:Q163"/>
    <mergeCell ref="R162:R163"/>
    <mergeCell ref="S162:S163"/>
    <mergeCell ref="T162:T163"/>
    <mergeCell ref="U162:W162"/>
    <mergeCell ref="U163:W163"/>
    <mergeCell ref="K162:K163"/>
    <mergeCell ref="L162:L163"/>
    <mergeCell ref="M162:M163"/>
    <mergeCell ref="N162:N163"/>
    <mergeCell ref="O162:O163"/>
    <mergeCell ref="P162:P163"/>
    <mergeCell ref="U160:W160"/>
    <mergeCell ref="U161:W161"/>
    <mergeCell ref="A162:A163"/>
    <mergeCell ref="C162:C163"/>
    <mergeCell ref="D162:D163"/>
    <mergeCell ref="F162:F163"/>
    <mergeCell ref="G162:G163"/>
    <mergeCell ref="H162:H163"/>
    <mergeCell ref="I162:I163"/>
    <mergeCell ref="J162:J163"/>
    <mergeCell ref="O160:O161"/>
    <mergeCell ref="P160:P161"/>
    <mergeCell ref="Q160:Q161"/>
    <mergeCell ref="R160:R161"/>
    <mergeCell ref="S160:S161"/>
    <mergeCell ref="T160:T161"/>
    <mergeCell ref="I160:I161"/>
    <mergeCell ref="J160:J161"/>
    <mergeCell ref="K160:K161"/>
    <mergeCell ref="L160:L161"/>
    <mergeCell ref="M160:M161"/>
    <mergeCell ref="N160:N161"/>
    <mergeCell ref="A160:A161"/>
    <mergeCell ref="C160:C161"/>
    <mergeCell ref="D160:D161"/>
    <mergeCell ref="F160:F161"/>
    <mergeCell ref="G160:G161"/>
    <mergeCell ref="H160:H161"/>
    <mergeCell ref="Q158:Q159"/>
    <mergeCell ref="R158:R159"/>
    <mergeCell ref="S158:S159"/>
    <mergeCell ref="T158:T159"/>
    <mergeCell ref="U158:W158"/>
    <mergeCell ref="U159:W159"/>
    <mergeCell ref="K158:K159"/>
    <mergeCell ref="L158:L159"/>
    <mergeCell ref="M158:M159"/>
    <mergeCell ref="N158:N159"/>
    <mergeCell ref="O158:O159"/>
    <mergeCell ref="P158:P159"/>
    <mergeCell ref="U156:W156"/>
    <mergeCell ref="U157:W157"/>
    <mergeCell ref="A158:A159"/>
    <mergeCell ref="C158:C159"/>
    <mergeCell ref="D158:D159"/>
    <mergeCell ref="F158:F159"/>
    <mergeCell ref="G158:G159"/>
    <mergeCell ref="H158:H159"/>
    <mergeCell ref="I158:I159"/>
    <mergeCell ref="J158:J159"/>
    <mergeCell ref="O156:O157"/>
    <mergeCell ref="P156:P157"/>
    <mergeCell ref="Q156:Q157"/>
    <mergeCell ref="R156:R157"/>
    <mergeCell ref="S156:S157"/>
    <mergeCell ref="T156:T157"/>
    <mergeCell ref="I156:I157"/>
    <mergeCell ref="J156:J157"/>
    <mergeCell ref="K156:K157"/>
    <mergeCell ref="L156:L157"/>
    <mergeCell ref="M156:M157"/>
    <mergeCell ref="N156:N157"/>
    <mergeCell ref="A156:A157"/>
    <mergeCell ref="C156:C157"/>
    <mergeCell ref="D156:D157"/>
    <mergeCell ref="F156:F157"/>
    <mergeCell ref="G156:G157"/>
    <mergeCell ref="H156:H157"/>
    <mergeCell ref="Q154:Q155"/>
    <mergeCell ref="R154:R155"/>
    <mergeCell ref="S154:S155"/>
    <mergeCell ref="T154:T155"/>
    <mergeCell ref="U154:W154"/>
    <mergeCell ref="U155:W155"/>
    <mergeCell ref="K154:K155"/>
    <mergeCell ref="L154:L155"/>
    <mergeCell ref="M154:M155"/>
    <mergeCell ref="N154:N155"/>
    <mergeCell ref="O154:O155"/>
    <mergeCell ref="P154:P155"/>
    <mergeCell ref="U152:W152"/>
    <mergeCell ref="U153:W153"/>
    <mergeCell ref="A154:A155"/>
    <mergeCell ref="C154:C155"/>
    <mergeCell ref="D154:D155"/>
    <mergeCell ref="F154:F155"/>
    <mergeCell ref="G154:G155"/>
    <mergeCell ref="H154:H155"/>
    <mergeCell ref="I154:I155"/>
    <mergeCell ref="J154:J155"/>
    <mergeCell ref="O152:O153"/>
    <mergeCell ref="P152:P153"/>
    <mergeCell ref="Q152:Q153"/>
    <mergeCell ref="R152:R153"/>
    <mergeCell ref="S152:S153"/>
    <mergeCell ref="T152:T153"/>
    <mergeCell ref="I152:I153"/>
    <mergeCell ref="J152:J153"/>
    <mergeCell ref="K152:K153"/>
    <mergeCell ref="L152:L153"/>
    <mergeCell ref="M152:M153"/>
    <mergeCell ref="N152:N153"/>
    <mergeCell ref="A152:A153"/>
    <mergeCell ref="C152:C153"/>
    <mergeCell ref="D152:D153"/>
    <mergeCell ref="F152:F153"/>
    <mergeCell ref="G152:G153"/>
    <mergeCell ref="H152:H153"/>
    <mergeCell ref="Q150:Q151"/>
    <mergeCell ref="R150:R151"/>
    <mergeCell ref="S150:S151"/>
    <mergeCell ref="T150:T151"/>
    <mergeCell ref="U150:W150"/>
    <mergeCell ref="U151:W151"/>
    <mergeCell ref="K150:K151"/>
    <mergeCell ref="L150:L151"/>
    <mergeCell ref="M150:M151"/>
    <mergeCell ref="N150:N151"/>
    <mergeCell ref="O150:O151"/>
    <mergeCell ref="P150:P151"/>
    <mergeCell ref="U148:W148"/>
    <mergeCell ref="U149:W149"/>
    <mergeCell ref="A150:A151"/>
    <mergeCell ref="C150:C151"/>
    <mergeCell ref="D150:D151"/>
    <mergeCell ref="F150:F151"/>
    <mergeCell ref="G150:G151"/>
    <mergeCell ref="H150:H151"/>
    <mergeCell ref="I150:I151"/>
    <mergeCell ref="J150:J151"/>
    <mergeCell ref="O148:O149"/>
    <mergeCell ref="P148:P149"/>
    <mergeCell ref="Q148:Q149"/>
    <mergeCell ref="R148:R149"/>
    <mergeCell ref="S148:S149"/>
    <mergeCell ref="T148:T149"/>
    <mergeCell ref="I148:I149"/>
    <mergeCell ref="J148:J149"/>
    <mergeCell ref="K148:K149"/>
    <mergeCell ref="L148:L149"/>
    <mergeCell ref="M148:M149"/>
    <mergeCell ref="N148:N149"/>
    <mergeCell ref="A148:A149"/>
    <mergeCell ref="C148:C149"/>
    <mergeCell ref="D148:D149"/>
    <mergeCell ref="F148:F149"/>
    <mergeCell ref="G148:G149"/>
    <mergeCell ref="H148:H149"/>
    <mergeCell ref="Q146:Q147"/>
    <mergeCell ref="R146:R147"/>
    <mergeCell ref="S146:S147"/>
    <mergeCell ref="T146:T147"/>
    <mergeCell ref="U146:W146"/>
    <mergeCell ref="U147:W147"/>
    <mergeCell ref="K146:K147"/>
    <mergeCell ref="L146:L147"/>
    <mergeCell ref="M146:M147"/>
    <mergeCell ref="N146:N147"/>
    <mergeCell ref="O146:O147"/>
    <mergeCell ref="P146:P147"/>
    <mergeCell ref="U144:W144"/>
    <mergeCell ref="U145:W145"/>
    <mergeCell ref="A146:A147"/>
    <mergeCell ref="C146:C147"/>
    <mergeCell ref="D146:D147"/>
    <mergeCell ref="F146:F147"/>
    <mergeCell ref="G146:G147"/>
    <mergeCell ref="H146:H147"/>
    <mergeCell ref="I146:I147"/>
    <mergeCell ref="J146:J147"/>
    <mergeCell ref="O144:O145"/>
    <mergeCell ref="P144:P145"/>
    <mergeCell ref="Q144:Q145"/>
    <mergeCell ref="R144:R145"/>
    <mergeCell ref="S144:S145"/>
    <mergeCell ref="T144:T145"/>
    <mergeCell ref="I144:I145"/>
    <mergeCell ref="J144:J145"/>
    <mergeCell ref="K144:K145"/>
    <mergeCell ref="L144:L145"/>
    <mergeCell ref="M144:M145"/>
    <mergeCell ref="N144:N145"/>
    <mergeCell ref="A144:A145"/>
    <mergeCell ref="C144:C145"/>
    <mergeCell ref="D144:D145"/>
    <mergeCell ref="F144:F145"/>
    <mergeCell ref="G144:G145"/>
    <mergeCell ref="H144:H145"/>
    <mergeCell ref="Q142:Q143"/>
    <mergeCell ref="R142:R143"/>
    <mergeCell ref="S142:S143"/>
    <mergeCell ref="T142:T143"/>
    <mergeCell ref="U142:W142"/>
    <mergeCell ref="U143:W143"/>
    <mergeCell ref="K142:K143"/>
    <mergeCell ref="L142:L143"/>
    <mergeCell ref="M142:M143"/>
    <mergeCell ref="N142:N143"/>
    <mergeCell ref="O142:O143"/>
    <mergeCell ref="P142:P143"/>
    <mergeCell ref="U140:W140"/>
    <mergeCell ref="U141:W141"/>
    <mergeCell ref="A142:A143"/>
    <mergeCell ref="C142:C143"/>
    <mergeCell ref="D142:D143"/>
    <mergeCell ref="F142:F143"/>
    <mergeCell ref="G142:G143"/>
    <mergeCell ref="H142:H143"/>
    <mergeCell ref="I142:I143"/>
    <mergeCell ref="J142:J143"/>
    <mergeCell ref="O140:O141"/>
    <mergeCell ref="P140:P141"/>
    <mergeCell ref="Q140:Q141"/>
    <mergeCell ref="R140:R141"/>
    <mergeCell ref="S140:S141"/>
    <mergeCell ref="T140:T141"/>
    <mergeCell ref="I140:I141"/>
    <mergeCell ref="J140:J141"/>
    <mergeCell ref="K140:K141"/>
    <mergeCell ref="L140:L141"/>
    <mergeCell ref="M140:M141"/>
    <mergeCell ref="N140:N141"/>
    <mergeCell ref="A140:A141"/>
    <mergeCell ref="C140:C141"/>
    <mergeCell ref="D140:D141"/>
    <mergeCell ref="F140:F141"/>
    <mergeCell ref="G140:G141"/>
    <mergeCell ref="H140:H141"/>
    <mergeCell ref="Q138:Q139"/>
    <mergeCell ref="R138:R139"/>
    <mergeCell ref="S138:S139"/>
    <mergeCell ref="T138:T139"/>
    <mergeCell ref="U138:W138"/>
    <mergeCell ref="U139:W139"/>
    <mergeCell ref="K138:K139"/>
    <mergeCell ref="L138:L139"/>
    <mergeCell ref="M138:M139"/>
    <mergeCell ref="N138:N139"/>
    <mergeCell ref="O138:O139"/>
    <mergeCell ref="P138:P139"/>
    <mergeCell ref="U136:W136"/>
    <mergeCell ref="U137:W137"/>
    <mergeCell ref="A138:A139"/>
    <mergeCell ref="C138:C139"/>
    <mergeCell ref="D138:D139"/>
    <mergeCell ref="F138:F139"/>
    <mergeCell ref="G138:G139"/>
    <mergeCell ref="H138:H139"/>
    <mergeCell ref="I138:I139"/>
    <mergeCell ref="J138:J139"/>
    <mergeCell ref="O136:O137"/>
    <mergeCell ref="P136:P137"/>
    <mergeCell ref="Q136:Q137"/>
    <mergeCell ref="R136:R137"/>
    <mergeCell ref="S136:S137"/>
    <mergeCell ref="T136:T137"/>
    <mergeCell ref="I136:I137"/>
    <mergeCell ref="J136:J137"/>
    <mergeCell ref="K136:K137"/>
    <mergeCell ref="L136:L137"/>
    <mergeCell ref="M136:M137"/>
    <mergeCell ref="N136:N137"/>
    <mergeCell ref="A136:A137"/>
    <mergeCell ref="C136:C137"/>
    <mergeCell ref="D136:D137"/>
    <mergeCell ref="F136:F137"/>
    <mergeCell ref="G136:G137"/>
    <mergeCell ref="H136:H137"/>
    <mergeCell ref="Q134:Q135"/>
    <mergeCell ref="R134:R135"/>
    <mergeCell ref="S134:S135"/>
    <mergeCell ref="T134:T135"/>
    <mergeCell ref="U134:W134"/>
    <mergeCell ref="U135:W135"/>
    <mergeCell ref="K134:K135"/>
    <mergeCell ref="L134:L135"/>
    <mergeCell ref="M134:M135"/>
    <mergeCell ref="N134:N135"/>
    <mergeCell ref="O134:O135"/>
    <mergeCell ref="P134:P135"/>
    <mergeCell ref="U132:W132"/>
    <mergeCell ref="U133:W133"/>
    <mergeCell ref="A134:A135"/>
    <mergeCell ref="C134:C135"/>
    <mergeCell ref="D134:D135"/>
    <mergeCell ref="F134:F135"/>
    <mergeCell ref="G134:G135"/>
    <mergeCell ref="H134:H135"/>
    <mergeCell ref="I134:I135"/>
    <mergeCell ref="J134:J135"/>
    <mergeCell ref="O132:O133"/>
    <mergeCell ref="P132:P133"/>
    <mergeCell ref="Q132:Q133"/>
    <mergeCell ref="R132:R133"/>
    <mergeCell ref="S132:S133"/>
    <mergeCell ref="T132:T133"/>
    <mergeCell ref="I132:I133"/>
    <mergeCell ref="J132:J133"/>
    <mergeCell ref="K132:K133"/>
    <mergeCell ref="L132:L133"/>
    <mergeCell ref="M132:M133"/>
    <mergeCell ref="N132:N133"/>
    <mergeCell ref="A132:A133"/>
    <mergeCell ref="C132:C133"/>
    <mergeCell ref="D132:D133"/>
    <mergeCell ref="F132:F133"/>
    <mergeCell ref="G132:G133"/>
    <mergeCell ref="H132:H133"/>
    <mergeCell ref="Q130:Q131"/>
    <mergeCell ref="R130:R131"/>
    <mergeCell ref="S130:S131"/>
    <mergeCell ref="T130:T131"/>
    <mergeCell ref="U130:W130"/>
    <mergeCell ref="U131:W131"/>
    <mergeCell ref="K130:K131"/>
    <mergeCell ref="L130:L131"/>
    <mergeCell ref="M130:M131"/>
    <mergeCell ref="N130:N131"/>
    <mergeCell ref="O130:O131"/>
    <mergeCell ref="P130:P131"/>
    <mergeCell ref="U128:W128"/>
    <mergeCell ref="U129:W129"/>
    <mergeCell ref="A130:A131"/>
    <mergeCell ref="C130:C131"/>
    <mergeCell ref="D130:D131"/>
    <mergeCell ref="F130:F131"/>
    <mergeCell ref="G130:G131"/>
    <mergeCell ref="H130:H131"/>
    <mergeCell ref="I130:I131"/>
    <mergeCell ref="J130:J131"/>
    <mergeCell ref="O128:O129"/>
    <mergeCell ref="P128:P129"/>
    <mergeCell ref="Q128:Q129"/>
    <mergeCell ref="R128:R129"/>
    <mergeCell ref="S128:S129"/>
    <mergeCell ref="T128:T129"/>
    <mergeCell ref="I128:I129"/>
    <mergeCell ref="J128:J129"/>
    <mergeCell ref="K128:K129"/>
    <mergeCell ref="L128:L129"/>
    <mergeCell ref="M128:M129"/>
    <mergeCell ref="N128:N129"/>
    <mergeCell ref="A128:A129"/>
    <mergeCell ref="C128:C129"/>
    <mergeCell ref="D128:D129"/>
    <mergeCell ref="F128:F129"/>
    <mergeCell ref="G128:G129"/>
    <mergeCell ref="H128:H129"/>
    <mergeCell ref="Q126:Q127"/>
    <mergeCell ref="R126:R127"/>
    <mergeCell ref="S126:S127"/>
    <mergeCell ref="T126:T127"/>
    <mergeCell ref="U126:W126"/>
    <mergeCell ref="U127:W127"/>
    <mergeCell ref="K126:K127"/>
    <mergeCell ref="L126:L127"/>
    <mergeCell ref="M126:M127"/>
    <mergeCell ref="N126:N127"/>
    <mergeCell ref="O126:O127"/>
    <mergeCell ref="P126:P127"/>
    <mergeCell ref="U124:W124"/>
    <mergeCell ref="U125:W125"/>
    <mergeCell ref="A126:A127"/>
    <mergeCell ref="C126:C127"/>
    <mergeCell ref="D126:D127"/>
    <mergeCell ref="F126:F127"/>
    <mergeCell ref="G126:G127"/>
    <mergeCell ref="H126:H127"/>
    <mergeCell ref="I126:I127"/>
    <mergeCell ref="J126:J127"/>
    <mergeCell ref="O124:O125"/>
    <mergeCell ref="P124:P125"/>
    <mergeCell ref="Q124:Q125"/>
    <mergeCell ref="R124:R125"/>
    <mergeCell ref="S124:S125"/>
    <mergeCell ref="T124:T125"/>
    <mergeCell ref="I124:I125"/>
    <mergeCell ref="J124:J125"/>
    <mergeCell ref="K124:K125"/>
    <mergeCell ref="L124:L125"/>
    <mergeCell ref="M124:M125"/>
    <mergeCell ref="N124:N125"/>
    <mergeCell ref="A124:A125"/>
    <mergeCell ref="C124:C125"/>
    <mergeCell ref="D124:D125"/>
    <mergeCell ref="F124:F125"/>
    <mergeCell ref="G124:G125"/>
    <mergeCell ref="H124:H125"/>
    <mergeCell ref="Q122:Q123"/>
    <mergeCell ref="R122:R123"/>
    <mergeCell ref="S122:S123"/>
    <mergeCell ref="T122:T123"/>
    <mergeCell ref="U122:W122"/>
    <mergeCell ref="U123:W123"/>
    <mergeCell ref="K122:K123"/>
    <mergeCell ref="L122:L123"/>
    <mergeCell ref="M122:M123"/>
    <mergeCell ref="N122:N123"/>
    <mergeCell ref="O122:O123"/>
    <mergeCell ref="P122:P123"/>
    <mergeCell ref="U120:W120"/>
    <mergeCell ref="U121:W121"/>
    <mergeCell ref="A122:A123"/>
    <mergeCell ref="C122:C123"/>
    <mergeCell ref="D122:D123"/>
    <mergeCell ref="F122:F123"/>
    <mergeCell ref="G122:G123"/>
    <mergeCell ref="H122:H123"/>
    <mergeCell ref="I122:I123"/>
    <mergeCell ref="J122:J123"/>
    <mergeCell ref="O120:O121"/>
    <mergeCell ref="P120:P121"/>
    <mergeCell ref="Q120:Q121"/>
    <mergeCell ref="R120:R121"/>
    <mergeCell ref="S120:S121"/>
    <mergeCell ref="T120:T121"/>
    <mergeCell ref="I120:I121"/>
    <mergeCell ref="J120:J121"/>
    <mergeCell ref="K120:K121"/>
    <mergeCell ref="L120:L121"/>
    <mergeCell ref="M120:M121"/>
    <mergeCell ref="N120:N121"/>
    <mergeCell ref="A120:A121"/>
    <mergeCell ref="C120:C121"/>
    <mergeCell ref="D120:D121"/>
    <mergeCell ref="F120:F121"/>
    <mergeCell ref="G120:G121"/>
    <mergeCell ref="H120:H121"/>
    <mergeCell ref="Q118:Q119"/>
    <mergeCell ref="R118:R119"/>
    <mergeCell ref="S118:S119"/>
    <mergeCell ref="T118:T119"/>
    <mergeCell ref="U118:W118"/>
    <mergeCell ref="U119:W119"/>
    <mergeCell ref="K118:K119"/>
    <mergeCell ref="L118:L119"/>
    <mergeCell ref="M118:M119"/>
    <mergeCell ref="N118:N119"/>
    <mergeCell ref="O118:O119"/>
    <mergeCell ref="P118:P119"/>
    <mergeCell ref="U116:W116"/>
    <mergeCell ref="U117:W117"/>
    <mergeCell ref="A118:A119"/>
    <mergeCell ref="C118:C119"/>
    <mergeCell ref="D118:D119"/>
    <mergeCell ref="F118:F119"/>
    <mergeCell ref="G118:G119"/>
    <mergeCell ref="H118:H119"/>
    <mergeCell ref="I118:I119"/>
    <mergeCell ref="J118:J119"/>
    <mergeCell ref="O116:O117"/>
    <mergeCell ref="P116:P117"/>
    <mergeCell ref="Q116:Q117"/>
    <mergeCell ref="R116:R117"/>
    <mergeCell ref="S116:S117"/>
    <mergeCell ref="T116:T117"/>
    <mergeCell ref="I116:I117"/>
    <mergeCell ref="J116:J117"/>
    <mergeCell ref="K116:K117"/>
    <mergeCell ref="L116:L117"/>
    <mergeCell ref="M116:M117"/>
    <mergeCell ref="N116:N117"/>
    <mergeCell ref="A116:A117"/>
    <mergeCell ref="C116:C117"/>
    <mergeCell ref="D116:D117"/>
    <mergeCell ref="F116:F117"/>
    <mergeCell ref="G116:G117"/>
    <mergeCell ref="H116:H117"/>
    <mergeCell ref="Q114:Q115"/>
    <mergeCell ref="R114:R115"/>
    <mergeCell ref="S114:S115"/>
    <mergeCell ref="T114:T115"/>
    <mergeCell ref="U114:W114"/>
    <mergeCell ref="U115:W115"/>
    <mergeCell ref="K114:K115"/>
    <mergeCell ref="L114:L115"/>
    <mergeCell ref="M114:M115"/>
    <mergeCell ref="N114:N115"/>
    <mergeCell ref="O114:O115"/>
    <mergeCell ref="P114:P115"/>
    <mergeCell ref="U112:W112"/>
    <mergeCell ref="U113:W113"/>
    <mergeCell ref="A114:A115"/>
    <mergeCell ref="C114:C115"/>
    <mergeCell ref="D114:D115"/>
    <mergeCell ref="F114:F115"/>
    <mergeCell ref="G114:G115"/>
    <mergeCell ref="H114:H115"/>
    <mergeCell ref="I114:I115"/>
    <mergeCell ref="J114:J115"/>
    <mergeCell ref="O112:O113"/>
    <mergeCell ref="P112:P113"/>
    <mergeCell ref="Q112:Q113"/>
    <mergeCell ref="R112:R113"/>
    <mergeCell ref="S112:S113"/>
    <mergeCell ref="T112:T113"/>
    <mergeCell ref="I112:I113"/>
    <mergeCell ref="J112:J113"/>
    <mergeCell ref="K112:K113"/>
    <mergeCell ref="L112:L113"/>
    <mergeCell ref="M112:M113"/>
    <mergeCell ref="N112:N113"/>
    <mergeCell ref="A112:A113"/>
    <mergeCell ref="C112:C113"/>
    <mergeCell ref="D112:D113"/>
    <mergeCell ref="F112:F113"/>
    <mergeCell ref="G112:G113"/>
    <mergeCell ref="H112:H113"/>
    <mergeCell ref="Q110:Q111"/>
    <mergeCell ref="R110:R111"/>
    <mergeCell ref="S110:S111"/>
    <mergeCell ref="T110:T111"/>
    <mergeCell ref="U110:W110"/>
    <mergeCell ref="U111:W111"/>
    <mergeCell ref="K110:K111"/>
    <mergeCell ref="L110:L111"/>
    <mergeCell ref="M110:M111"/>
    <mergeCell ref="N110:N111"/>
    <mergeCell ref="O110:O111"/>
    <mergeCell ref="P110:P111"/>
    <mergeCell ref="U108:W108"/>
    <mergeCell ref="U109:W109"/>
    <mergeCell ref="A110:A111"/>
    <mergeCell ref="C110:C111"/>
    <mergeCell ref="D110:D111"/>
    <mergeCell ref="F110:F111"/>
    <mergeCell ref="G110:G111"/>
    <mergeCell ref="H110:H111"/>
    <mergeCell ref="I110:I111"/>
    <mergeCell ref="J110:J111"/>
    <mergeCell ref="O108:O109"/>
    <mergeCell ref="P108:P109"/>
    <mergeCell ref="Q108:Q109"/>
    <mergeCell ref="R108:R109"/>
    <mergeCell ref="S108:S109"/>
    <mergeCell ref="T108:T109"/>
    <mergeCell ref="I108:I109"/>
    <mergeCell ref="J108:J109"/>
    <mergeCell ref="K108:K109"/>
    <mergeCell ref="L108:L109"/>
    <mergeCell ref="M108:M109"/>
    <mergeCell ref="N108:N109"/>
    <mergeCell ref="A108:A109"/>
    <mergeCell ref="C108:C109"/>
    <mergeCell ref="D108:D109"/>
    <mergeCell ref="F108:F109"/>
    <mergeCell ref="G108:G109"/>
    <mergeCell ref="H108:H109"/>
    <mergeCell ref="Q106:Q107"/>
    <mergeCell ref="R106:R107"/>
    <mergeCell ref="S106:S107"/>
    <mergeCell ref="T106:T107"/>
    <mergeCell ref="U106:W106"/>
    <mergeCell ref="U107:W107"/>
    <mergeCell ref="K106:K107"/>
    <mergeCell ref="L106:L107"/>
    <mergeCell ref="M106:M107"/>
    <mergeCell ref="N106:N107"/>
    <mergeCell ref="O106:O107"/>
    <mergeCell ref="P106:P107"/>
    <mergeCell ref="U104:W104"/>
    <mergeCell ref="U105:W105"/>
    <mergeCell ref="A106:A107"/>
    <mergeCell ref="C106:C107"/>
    <mergeCell ref="D106:D107"/>
    <mergeCell ref="F106:F107"/>
    <mergeCell ref="G106:G107"/>
    <mergeCell ref="H106:H107"/>
    <mergeCell ref="I106:I107"/>
    <mergeCell ref="J106:J107"/>
    <mergeCell ref="O104:O105"/>
    <mergeCell ref="P104:P105"/>
    <mergeCell ref="Q104:Q105"/>
    <mergeCell ref="R104:R105"/>
    <mergeCell ref="S104:S105"/>
    <mergeCell ref="T104:T105"/>
    <mergeCell ref="I104:I105"/>
    <mergeCell ref="J104:J105"/>
    <mergeCell ref="K104:K105"/>
    <mergeCell ref="L104:L105"/>
    <mergeCell ref="M104:M105"/>
    <mergeCell ref="N104:N105"/>
    <mergeCell ref="A104:A105"/>
    <mergeCell ref="C104:C105"/>
    <mergeCell ref="D104:D105"/>
    <mergeCell ref="F104:F105"/>
    <mergeCell ref="G104:G105"/>
    <mergeCell ref="H104:H105"/>
    <mergeCell ref="Q102:Q103"/>
    <mergeCell ref="R102:R103"/>
    <mergeCell ref="S102:S103"/>
    <mergeCell ref="T102:T103"/>
    <mergeCell ref="U102:W102"/>
    <mergeCell ref="U103:W103"/>
    <mergeCell ref="K102:K103"/>
    <mergeCell ref="L102:L103"/>
    <mergeCell ref="M102:M103"/>
    <mergeCell ref="N102:N103"/>
    <mergeCell ref="O102:O103"/>
    <mergeCell ref="P102:P103"/>
    <mergeCell ref="U100:W100"/>
    <mergeCell ref="U101:W101"/>
    <mergeCell ref="A102:A103"/>
    <mergeCell ref="C102:C103"/>
    <mergeCell ref="D102:D103"/>
    <mergeCell ref="F102:F103"/>
    <mergeCell ref="G102:G103"/>
    <mergeCell ref="H102:H103"/>
    <mergeCell ref="I102:I103"/>
    <mergeCell ref="J102:J103"/>
    <mergeCell ref="O100:O101"/>
    <mergeCell ref="P100:P101"/>
    <mergeCell ref="Q100:Q101"/>
    <mergeCell ref="R100:R101"/>
    <mergeCell ref="S100:S101"/>
    <mergeCell ref="T100:T101"/>
    <mergeCell ref="I100:I101"/>
    <mergeCell ref="J100:J101"/>
    <mergeCell ref="K100:K101"/>
    <mergeCell ref="L100:L101"/>
    <mergeCell ref="M100:M101"/>
    <mergeCell ref="N100:N101"/>
    <mergeCell ref="A100:A101"/>
    <mergeCell ref="C100:C101"/>
    <mergeCell ref="D100:D101"/>
    <mergeCell ref="F100:F101"/>
    <mergeCell ref="G100:G101"/>
    <mergeCell ref="H100:H101"/>
    <mergeCell ref="Q98:Q99"/>
    <mergeCell ref="R98:R99"/>
    <mergeCell ref="S98:S99"/>
    <mergeCell ref="T98:T99"/>
    <mergeCell ref="U98:W98"/>
    <mergeCell ref="U99:W99"/>
    <mergeCell ref="K98:K99"/>
    <mergeCell ref="L98:L99"/>
    <mergeCell ref="M98:M99"/>
    <mergeCell ref="N98:N99"/>
    <mergeCell ref="O98:O99"/>
    <mergeCell ref="P98:P99"/>
    <mergeCell ref="U96:W96"/>
    <mergeCell ref="U97:W97"/>
    <mergeCell ref="A98:A99"/>
    <mergeCell ref="C98:C99"/>
    <mergeCell ref="D98:D99"/>
    <mergeCell ref="F98:F99"/>
    <mergeCell ref="G98:G99"/>
    <mergeCell ref="H98:H99"/>
    <mergeCell ref="I98:I99"/>
    <mergeCell ref="J98:J99"/>
    <mergeCell ref="O96:O97"/>
    <mergeCell ref="P96:P97"/>
    <mergeCell ref="Q96:Q97"/>
    <mergeCell ref="R96:R97"/>
    <mergeCell ref="S96:S97"/>
    <mergeCell ref="T96:T97"/>
    <mergeCell ref="I96:I97"/>
    <mergeCell ref="J96:J97"/>
    <mergeCell ref="K96:K97"/>
    <mergeCell ref="L96:L97"/>
    <mergeCell ref="M96:M97"/>
    <mergeCell ref="N96:N97"/>
    <mergeCell ref="A96:A97"/>
    <mergeCell ref="C96:C97"/>
    <mergeCell ref="D96:D97"/>
    <mergeCell ref="F96:F97"/>
    <mergeCell ref="G96:G97"/>
    <mergeCell ref="H96:H97"/>
    <mergeCell ref="Q94:Q95"/>
    <mergeCell ref="R94:R95"/>
    <mergeCell ref="S94:S95"/>
    <mergeCell ref="T94:T95"/>
    <mergeCell ref="U94:W94"/>
    <mergeCell ref="U95:W95"/>
    <mergeCell ref="K94:K95"/>
    <mergeCell ref="L94:L95"/>
    <mergeCell ref="M94:M95"/>
    <mergeCell ref="N94:N95"/>
    <mergeCell ref="O94:O95"/>
    <mergeCell ref="P94:P95"/>
    <mergeCell ref="U92:W92"/>
    <mergeCell ref="U93:W93"/>
    <mergeCell ref="A94:A95"/>
    <mergeCell ref="C94:C95"/>
    <mergeCell ref="D94:D95"/>
    <mergeCell ref="F94:F95"/>
    <mergeCell ref="G94:G95"/>
    <mergeCell ref="H94:H95"/>
    <mergeCell ref="I94:I95"/>
    <mergeCell ref="J94:J95"/>
    <mergeCell ref="O92:O93"/>
    <mergeCell ref="P92:P93"/>
    <mergeCell ref="Q92:Q93"/>
    <mergeCell ref="R92:R93"/>
    <mergeCell ref="S92:S93"/>
    <mergeCell ref="T92:T93"/>
    <mergeCell ref="I92:I93"/>
    <mergeCell ref="J92:J93"/>
    <mergeCell ref="K92:K93"/>
    <mergeCell ref="L92:L93"/>
    <mergeCell ref="M92:M93"/>
    <mergeCell ref="N92:N93"/>
    <mergeCell ref="A92:A93"/>
    <mergeCell ref="C92:C93"/>
    <mergeCell ref="D92:D93"/>
    <mergeCell ref="F92:F93"/>
    <mergeCell ref="G92:G93"/>
    <mergeCell ref="H92:H93"/>
    <mergeCell ref="Q90:Q91"/>
    <mergeCell ref="R90:R91"/>
    <mergeCell ref="S90:S91"/>
    <mergeCell ref="T90:T91"/>
    <mergeCell ref="U90:W90"/>
    <mergeCell ref="U91:W91"/>
    <mergeCell ref="K90:K91"/>
    <mergeCell ref="L90:L91"/>
    <mergeCell ref="M90:M91"/>
    <mergeCell ref="N90:N91"/>
    <mergeCell ref="O90:O91"/>
    <mergeCell ref="P90:P91"/>
    <mergeCell ref="U88:W88"/>
    <mergeCell ref="U89:W89"/>
    <mergeCell ref="A90:A91"/>
    <mergeCell ref="C90:C91"/>
    <mergeCell ref="D90:D91"/>
    <mergeCell ref="F90:F91"/>
    <mergeCell ref="G90:G91"/>
    <mergeCell ref="H90:H91"/>
    <mergeCell ref="I90:I91"/>
    <mergeCell ref="J90:J91"/>
    <mergeCell ref="O88:O89"/>
    <mergeCell ref="P88:P89"/>
    <mergeCell ref="Q88:Q89"/>
    <mergeCell ref="R88:R89"/>
    <mergeCell ref="S88:S89"/>
    <mergeCell ref="T88:T89"/>
    <mergeCell ref="I88:I89"/>
    <mergeCell ref="J88:J89"/>
    <mergeCell ref="K88:K89"/>
    <mergeCell ref="L88:L89"/>
    <mergeCell ref="M88:M89"/>
    <mergeCell ref="N88:N89"/>
    <mergeCell ref="A88:A89"/>
    <mergeCell ref="C88:C89"/>
    <mergeCell ref="D88:D89"/>
    <mergeCell ref="F88:F89"/>
    <mergeCell ref="G88:G89"/>
    <mergeCell ref="H88:H89"/>
    <mergeCell ref="Q86:Q87"/>
    <mergeCell ref="R86:R87"/>
    <mergeCell ref="S86:S87"/>
    <mergeCell ref="T86:T87"/>
    <mergeCell ref="U86:W86"/>
    <mergeCell ref="U87:W87"/>
    <mergeCell ref="K86:K87"/>
    <mergeCell ref="L86:L87"/>
    <mergeCell ref="M86:M87"/>
    <mergeCell ref="N86:N87"/>
    <mergeCell ref="O86:O87"/>
    <mergeCell ref="P86:P87"/>
    <mergeCell ref="U84:W84"/>
    <mergeCell ref="U85:W85"/>
    <mergeCell ref="A86:A87"/>
    <mergeCell ref="C86:C87"/>
    <mergeCell ref="D86:D87"/>
    <mergeCell ref="F86:F87"/>
    <mergeCell ref="G86:G87"/>
    <mergeCell ref="H86:H87"/>
    <mergeCell ref="I86:I87"/>
    <mergeCell ref="J86:J87"/>
    <mergeCell ref="O84:O85"/>
    <mergeCell ref="P84:P85"/>
    <mergeCell ref="Q84:Q85"/>
    <mergeCell ref="R84:R85"/>
    <mergeCell ref="S84:S85"/>
    <mergeCell ref="T84:T85"/>
    <mergeCell ref="I84:I85"/>
    <mergeCell ref="J84:J85"/>
    <mergeCell ref="K84:K85"/>
    <mergeCell ref="L84:L85"/>
    <mergeCell ref="M84:M85"/>
    <mergeCell ref="N84:N85"/>
    <mergeCell ref="A84:A85"/>
    <mergeCell ref="C84:C85"/>
    <mergeCell ref="D84:D85"/>
    <mergeCell ref="F84:F85"/>
    <mergeCell ref="G84:G85"/>
    <mergeCell ref="H84:H85"/>
    <mergeCell ref="Q82:Q83"/>
    <mergeCell ref="R82:R83"/>
    <mergeCell ref="S82:S83"/>
    <mergeCell ref="T82:T83"/>
    <mergeCell ref="U82:W82"/>
    <mergeCell ref="U83:W83"/>
    <mergeCell ref="K82:K83"/>
    <mergeCell ref="L82:L83"/>
    <mergeCell ref="M82:M83"/>
    <mergeCell ref="N82:N83"/>
    <mergeCell ref="O82:O83"/>
    <mergeCell ref="P82:P83"/>
    <mergeCell ref="U80:W80"/>
    <mergeCell ref="U81:W81"/>
    <mergeCell ref="A82:A83"/>
    <mergeCell ref="C82:C83"/>
    <mergeCell ref="D82:D83"/>
    <mergeCell ref="F82:F83"/>
    <mergeCell ref="G82:G83"/>
    <mergeCell ref="H82:H83"/>
    <mergeCell ref="I82:I83"/>
    <mergeCell ref="J82:J83"/>
    <mergeCell ref="O80:O81"/>
    <mergeCell ref="P80:P81"/>
    <mergeCell ref="Q80:Q81"/>
    <mergeCell ref="R80:R81"/>
    <mergeCell ref="S80:S81"/>
    <mergeCell ref="T80:T81"/>
    <mergeCell ref="I80:I81"/>
    <mergeCell ref="J80:J81"/>
    <mergeCell ref="K80:K81"/>
    <mergeCell ref="L80:L81"/>
    <mergeCell ref="M80:M81"/>
    <mergeCell ref="N80:N81"/>
    <mergeCell ref="A80:A81"/>
    <mergeCell ref="C80:C81"/>
    <mergeCell ref="D80:D81"/>
    <mergeCell ref="F80:F81"/>
    <mergeCell ref="G80:G81"/>
    <mergeCell ref="H80:H81"/>
    <mergeCell ref="Q78:Q79"/>
    <mergeCell ref="R78:R79"/>
    <mergeCell ref="S78:S79"/>
    <mergeCell ref="T78:T79"/>
    <mergeCell ref="U78:W78"/>
    <mergeCell ref="U79:W79"/>
    <mergeCell ref="K78:K79"/>
    <mergeCell ref="L78:L79"/>
    <mergeCell ref="M78:M79"/>
    <mergeCell ref="N78:N79"/>
    <mergeCell ref="O78:O79"/>
    <mergeCell ref="P78:P79"/>
    <mergeCell ref="U76:W76"/>
    <mergeCell ref="U77:W77"/>
    <mergeCell ref="A78:A79"/>
    <mergeCell ref="C78:C79"/>
    <mergeCell ref="D78:D79"/>
    <mergeCell ref="F78:F79"/>
    <mergeCell ref="G78:G79"/>
    <mergeCell ref="H78:H79"/>
    <mergeCell ref="I78:I79"/>
    <mergeCell ref="J78:J79"/>
    <mergeCell ref="O76:O77"/>
    <mergeCell ref="P76:P77"/>
    <mergeCell ref="Q76:Q77"/>
    <mergeCell ref="R76:R77"/>
    <mergeCell ref="S76:S77"/>
    <mergeCell ref="T76:T77"/>
    <mergeCell ref="I76:I77"/>
    <mergeCell ref="J76:J77"/>
    <mergeCell ref="K76:K77"/>
    <mergeCell ref="L76:L77"/>
    <mergeCell ref="M76:M77"/>
    <mergeCell ref="N76:N77"/>
    <mergeCell ref="A76:A77"/>
    <mergeCell ref="C76:C77"/>
    <mergeCell ref="D76:D77"/>
    <mergeCell ref="F76:F77"/>
    <mergeCell ref="G76:G77"/>
    <mergeCell ref="H76:H77"/>
    <mergeCell ref="Q74:Q75"/>
    <mergeCell ref="R74:R75"/>
    <mergeCell ref="S74:S75"/>
    <mergeCell ref="T74:T75"/>
    <mergeCell ref="U74:W74"/>
    <mergeCell ref="U75:W75"/>
    <mergeCell ref="K74:K75"/>
    <mergeCell ref="L74:L75"/>
    <mergeCell ref="M74:M75"/>
    <mergeCell ref="N74:N75"/>
    <mergeCell ref="O74:O75"/>
    <mergeCell ref="P74:P75"/>
    <mergeCell ref="U72:W72"/>
    <mergeCell ref="U73:W73"/>
    <mergeCell ref="A74:A75"/>
    <mergeCell ref="C74:C75"/>
    <mergeCell ref="D74:D75"/>
    <mergeCell ref="F74:F75"/>
    <mergeCell ref="G74:G75"/>
    <mergeCell ref="H74:H75"/>
    <mergeCell ref="I74:I75"/>
    <mergeCell ref="J74:J75"/>
    <mergeCell ref="O72:O73"/>
    <mergeCell ref="P72:P73"/>
    <mergeCell ref="Q72:Q73"/>
    <mergeCell ref="R72:R73"/>
    <mergeCell ref="S72:S73"/>
    <mergeCell ref="T72:T73"/>
    <mergeCell ref="I72:I73"/>
    <mergeCell ref="J72:J73"/>
    <mergeCell ref="K72:K73"/>
    <mergeCell ref="L72:L73"/>
    <mergeCell ref="M72:M73"/>
    <mergeCell ref="N72:N73"/>
    <mergeCell ref="A72:A73"/>
    <mergeCell ref="C72:C73"/>
    <mergeCell ref="D72:D73"/>
    <mergeCell ref="F72:F73"/>
    <mergeCell ref="G72:G73"/>
    <mergeCell ref="H72:H73"/>
    <mergeCell ref="Q70:Q71"/>
    <mergeCell ref="R70:R71"/>
    <mergeCell ref="S70:S71"/>
    <mergeCell ref="T70:T71"/>
    <mergeCell ref="U70:W70"/>
    <mergeCell ref="U71:W71"/>
    <mergeCell ref="K70:K71"/>
    <mergeCell ref="L70:L71"/>
    <mergeCell ref="M70:M71"/>
    <mergeCell ref="N70:N71"/>
    <mergeCell ref="O70:O71"/>
    <mergeCell ref="P70:P71"/>
    <mergeCell ref="U68:W68"/>
    <mergeCell ref="U69:W69"/>
    <mergeCell ref="A70:A71"/>
    <mergeCell ref="C70:C71"/>
    <mergeCell ref="D70:D71"/>
    <mergeCell ref="F70:F71"/>
    <mergeCell ref="G70:G71"/>
    <mergeCell ref="H70:H71"/>
    <mergeCell ref="I70:I71"/>
    <mergeCell ref="J70:J71"/>
    <mergeCell ref="O68:O69"/>
    <mergeCell ref="P68:P69"/>
    <mergeCell ref="Q68:Q69"/>
    <mergeCell ref="R68:R69"/>
    <mergeCell ref="S68:S69"/>
    <mergeCell ref="T68:T69"/>
    <mergeCell ref="I68:I69"/>
    <mergeCell ref="J68:J69"/>
    <mergeCell ref="K68:K69"/>
    <mergeCell ref="L68:L69"/>
    <mergeCell ref="M68:M69"/>
    <mergeCell ref="N68:N69"/>
    <mergeCell ref="A68:A69"/>
    <mergeCell ref="C68:C69"/>
    <mergeCell ref="D68:D69"/>
    <mergeCell ref="F68:F69"/>
    <mergeCell ref="G68:G69"/>
    <mergeCell ref="H68:H69"/>
    <mergeCell ref="Q66:Q67"/>
    <mergeCell ref="R66:R67"/>
    <mergeCell ref="S66:S67"/>
    <mergeCell ref="T66:T67"/>
    <mergeCell ref="U66:W66"/>
    <mergeCell ref="U67:W67"/>
    <mergeCell ref="K66:K67"/>
    <mergeCell ref="L66:L67"/>
    <mergeCell ref="M66:M67"/>
    <mergeCell ref="N66:N67"/>
    <mergeCell ref="O66:O67"/>
    <mergeCell ref="P66:P67"/>
    <mergeCell ref="U64:W64"/>
    <mergeCell ref="U65:W65"/>
    <mergeCell ref="A66:A67"/>
    <mergeCell ref="C66:C67"/>
    <mergeCell ref="D66:D67"/>
    <mergeCell ref="F66:F67"/>
    <mergeCell ref="G66:G67"/>
    <mergeCell ref="H66:H67"/>
    <mergeCell ref="I66:I67"/>
    <mergeCell ref="J66:J67"/>
    <mergeCell ref="O64:O65"/>
    <mergeCell ref="P64:P65"/>
    <mergeCell ref="Q64:Q65"/>
    <mergeCell ref="R64:R65"/>
    <mergeCell ref="S64:S65"/>
    <mergeCell ref="T64:T65"/>
    <mergeCell ref="I64:I65"/>
    <mergeCell ref="J64:J65"/>
    <mergeCell ref="K64:K65"/>
    <mergeCell ref="L64:L65"/>
    <mergeCell ref="M64:M65"/>
    <mergeCell ref="N64:N65"/>
    <mergeCell ref="A64:A65"/>
    <mergeCell ref="C64:C65"/>
    <mergeCell ref="D64:D65"/>
    <mergeCell ref="F64:F65"/>
    <mergeCell ref="G64:G65"/>
    <mergeCell ref="H64:H65"/>
    <mergeCell ref="Q62:Q63"/>
    <mergeCell ref="R62:R63"/>
    <mergeCell ref="S62:S63"/>
    <mergeCell ref="T62:T63"/>
    <mergeCell ref="U62:W62"/>
    <mergeCell ref="U63:W63"/>
    <mergeCell ref="K62:K63"/>
    <mergeCell ref="L62:L63"/>
    <mergeCell ref="M62:M63"/>
    <mergeCell ref="N62:N63"/>
    <mergeCell ref="O62:O63"/>
    <mergeCell ref="P62:P63"/>
    <mergeCell ref="U60:W60"/>
    <mergeCell ref="U61:W61"/>
    <mergeCell ref="A62:A63"/>
    <mergeCell ref="C62:C63"/>
    <mergeCell ref="D62:D63"/>
    <mergeCell ref="F62:F63"/>
    <mergeCell ref="G62:G63"/>
    <mergeCell ref="H62:H63"/>
    <mergeCell ref="I62:I63"/>
    <mergeCell ref="J62:J63"/>
    <mergeCell ref="O60:O61"/>
    <mergeCell ref="P60:P61"/>
    <mergeCell ref="Q60:Q61"/>
    <mergeCell ref="R60:R61"/>
    <mergeCell ref="S60:S61"/>
    <mergeCell ref="T60:T61"/>
    <mergeCell ref="I60:I61"/>
    <mergeCell ref="J60:J61"/>
    <mergeCell ref="K60:K61"/>
    <mergeCell ref="L60:L61"/>
    <mergeCell ref="M60:M61"/>
    <mergeCell ref="N60:N61"/>
    <mergeCell ref="A60:A61"/>
    <mergeCell ref="C60:C61"/>
    <mergeCell ref="D60:D61"/>
    <mergeCell ref="F60:F61"/>
    <mergeCell ref="G60:G61"/>
    <mergeCell ref="H60:H61"/>
    <mergeCell ref="Q58:Q59"/>
    <mergeCell ref="R58:R59"/>
    <mergeCell ref="S58:S59"/>
    <mergeCell ref="T58:T59"/>
    <mergeCell ref="U58:W58"/>
    <mergeCell ref="U59:W59"/>
    <mergeCell ref="K58:K59"/>
    <mergeCell ref="L58:L59"/>
    <mergeCell ref="M58:M59"/>
    <mergeCell ref="N58:N59"/>
    <mergeCell ref="O58:O59"/>
    <mergeCell ref="P58:P59"/>
    <mergeCell ref="U56:W56"/>
    <mergeCell ref="U57:W57"/>
    <mergeCell ref="A58:A59"/>
    <mergeCell ref="C58:C59"/>
    <mergeCell ref="D58:D59"/>
    <mergeCell ref="F58:F59"/>
    <mergeCell ref="G58:G59"/>
    <mergeCell ref="H58:H59"/>
    <mergeCell ref="I58:I59"/>
    <mergeCell ref="J58:J59"/>
    <mergeCell ref="O56:O57"/>
    <mergeCell ref="P56:P57"/>
    <mergeCell ref="Q56:Q57"/>
    <mergeCell ref="R56:R57"/>
    <mergeCell ref="S56:S57"/>
    <mergeCell ref="T56:T57"/>
    <mergeCell ref="I56:I57"/>
    <mergeCell ref="J56:J57"/>
    <mergeCell ref="K56:K57"/>
    <mergeCell ref="L56:L57"/>
    <mergeCell ref="M56:M57"/>
    <mergeCell ref="N56:N57"/>
    <mergeCell ref="A56:A57"/>
    <mergeCell ref="C56:C57"/>
    <mergeCell ref="D56:D57"/>
    <mergeCell ref="F56:F57"/>
    <mergeCell ref="G56:G57"/>
    <mergeCell ref="H56:H57"/>
    <mergeCell ref="Q54:Q55"/>
    <mergeCell ref="R54:R55"/>
    <mergeCell ref="S54:S55"/>
    <mergeCell ref="T54:T55"/>
    <mergeCell ref="U54:W54"/>
    <mergeCell ref="U55:W55"/>
    <mergeCell ref="K54:K55"/>
    <mergeCell ref="L54:L55"/>
    <mergeCell ref="M54:M55"/>
    <mergeCell ref="N54:N55"/>
    <mergeCell ref="O54:O55"/>
    <mergeCell ref="P54:P55"/>
    <mergeCell ref="U52:W52"/>
    <mergeCell ref="U53:W53"/>
    <mergeCell ref="A54:A55"/>
    <mergeCell ref="C54:C55"/>
    <mergeCell ref="D54:D55"/>
    <mergeCell ref="F54:F55"/>
    <mergeCell ref="G54:G55"/>
    <mergeCell ref="H54:H55"/>
    <mergeCell ref="I54:I55"/>
    <mergeCell ref="J54:J55"/>
    <mergeCell ref="O52:O53"/>
    <mergeCell ref="P52:P53"/>
    <mergeCell ref="Q52:Q53"/>
    <mergeCell ref="R52:R53"/>
    <mergeCell ref="S52:S53"/>
    <mergeCell ref="T52:T53"/>
    <mergeCell ref="I52:I53"/>
    <mergeCell ref="J52:J53"/>
    <mergeCell ref="K52:K53"/>
    <mergeCell ref="L52:L53"/>
    <mergeCell ref="M52:M53"/>
    <mergeCell ref="N52:N53"/>
    <mergeCell ref="A52:A53"/>
    <mergeCell ref="C52:C53"/>
    <mergeCell ref="D52:D53"/>
    <mergeCell ref="F52:F53"/>
    <mergeCell ref="G52:G53"/>
    <mergeCell ref="H52:H53"/>
    <mergeCell ref="Q50:Q51"/>
    <mergeCell ref="R50:R51"/>
    <mergeCell ref="S50:S51"/>
    <mergeCell ref="T50:T51"/>
    <mergeCell ref="U50:W50"/>
    <mergeCell ref="U51:W51"/>
    <mergeCell ref="K50:K51"/>
    <mergeCell ref="L50:L51"/>
    <mergeCell ref="M50:M51"/>
    <mergeCell ref="N50:N51"/>
    <mergeCell ref="O50:O51"/>
    <mergeCell ref="P50:P51"/>
    <mergeCell ref="U48:W48"/>
    <mergeCell ref="U49:W49"/>
    <mergeCell ref="A50:A51"/>
    <mergeCell ref="C50:C51"/>
    <mergeCell ref="D50:D51"/>
    <mergeCell ref="F50:F51"/>
    <mergeCell ref="G50:G51"/>
    <mergeCell ref="H50:H51"/>
    <mergeCell ref="I50:I51"/>
    <mergeCell ref="J50:J51"/>
    <mergeCell ref="O48:O49"/>
    <mergeCell ref="P48:P49"/>
    <mergeCell ref="Q48:Q49"/>
    <mergeCell ref="R48:R49"/>
    <mergeCell ref="S48:S49"/>
    <mergeCell ref="T48:T49"/>
    <mergeCell ref="I48:I49"/>
    <mergeCell ref="J48:J49"/>
    <mergeCell ref="K48:K49"/>
    <mergeCell ref="L48:L49"/>
    <mergeCell ref="M48:M49"/>
    <mergeCell ref="N48:N49"/>
    <mergeCell ref="A48:A49"/>
    <mergeCell ref="C48:C49"/>
    <mergeCell ref="D48:D49"/>
    <mergeCell ref="F48:F49"/>
    <mergeCell ref="G48:G49"/>
    <mergeCell ref="H48:H49"/>
    <mergeCell ref="Q46:Q47"/>
    <mergeCell ref="R46:R47"/>
    <mergeCell ref="S46:S47"/>
    <mergeCell ref="T46:T47"/>
    <mergeCell ref="U46:W46"/>
    <mergeCell ref="U47:W47"/>
    <mergeCell ref="K46:K47"/>
    <mergeCell ref="L46:L47"/>
    <mergeCell ref="M46:M47"/>
    <mergeCell ref="N46:N47"/>
    <mergeCell ref="O46:O47"/>
    <mergeCell ref="P46:P47"/>
    <mergeCell ref="U44:W44"/>
    <mergeCell ref="U45:W45"/>
    <mergeCell ref="A46:A47"/>
    <mergeCell ref="C46:C47"/>
    <mergeCell ref="D46:D47"/>
    <mergeCell ref="F46:F47"/>
    <mergeCell ref="G46:G47"/>
    <mergeCell ref="H46:H47"/>
    <mergeCell ref="I46:I47"/>
    <mergeCell ref="J46:J47"/>
    <mergeCell ref="O44:O45"/>
    <mergeCell ref="P44:P45"/>
    <mergeCell ref="Q44:Q45"/>
    <mergeCell ref="R44:R45"/>
    <mergeCell ref="S44:S45"/>
    <mergeCell ref="T44:T45"/>
    <mergeCell ref="I44:I45"/>
    <mergeCell ref="J44:J45"/>
    <mergeCell ref="K44:K45"/>
    <mergeCell ref="L44:L45"/>
    <mergeCell ref="M44:M45"/>
    <mergeCell ref="N44:N45"/>
    <mergeCell ref="A44:A45"/>
    <mergeCell ref="C44:C45"/>
    <mergeCell ref="D44:D45"/>
    <mergeCell ref="F44:F45"/>
    <mergeCell ref="G44:G45"/>
    <mergeCell ref="H44:H45"/>
    <mergeCell ref="Q42:Q43"/>
    <mergeCell ref="R42:R43"/>
    <mergeCell ref="S42:S43"/>
    <mergeCell ref="T42:T43"/>
    <mergeCell ref="U42:W42"/>
    <mergeCell ref="U43:W43"/>
    <mergeCell ref="K42:K43"/>
    <mergeCell ref="L42:L43"/>
    <mergeCell ref="M42:M43"/>
    <mergeCell ref="N42:N43"/>
    <mergeCell ref="O42:O43"/>
    <mergeCell ref="P42:P43"/>
    <mergeCell ref="U40:W40"/>
    <mergeCell ref="U41:W41"/>
    <mergeCell ref="A42:A43"/>
    <mergeCell ref="C42:C43"/>
    <mergeCell ref="D42:D43"/>
    <mergeCell ref="F42:F43"/>
    <mergeCell ref="G42:G43"/>
    <mergeCell ref="H42:H43"/>
    <mergeCell ref="I42:I43"/>
    <mergeCell ref="J42:J43"/>
    <mergeCell ref="O40:O41"/>
    <mergeCell ref="P40:P41"/>
    <mergeCell ref="Q40:Q41"/>
    <mergeCell ref="R40:R41"/>
    <mergeCell ref="S40:S41"/>
    <mergeCell ref="T40:T41"/>
    <mergeCell ref="I40:I41"/>
    <mergeCell ref="J40:J41"/>
    <mergeCell ref="K40:K41"/>
    <mergeCell ref="L40:L41"/>
    <mergeCell ref="M40:M41"/>
    <mergeCell ref="N40:N41"/>
    <mergeCell ref="A40:A41"/>
    <mergeCell ref="C40:C41"/>
    <mergeCell ref="D40:D41"/>
    <mergeCell ref="F40:F41"/>
    <mergeCell ref="G40:G41"/>
    <mergeCell ref="H40:H41"/>
    <mergeCell ref="Q38:Q39"/>
    <mergeCell ref="R38:R39"/>
    <mergeCell ref="S38:S39"/>
    <mergeCell ref="T38:T39"/>
    <mergeCell ref="U38:W38"/>
    <mergeCell ref="U39:W39"/>
    <mergeCell ref="K38:K39"/>
    <mergeCell ref="L38:L39"/>
    <mergeCell ref="M38:M39"/>
    <mergeCell ref="N38:N39"/>
    <mergeCell ref="O38:O39"/>
    <mergeCell ref="P38:P39"/>
    <mergeCell ref="U36:W36"/>
    <mergeCell ref="U37:W37"/>
    <mergeCell ref="A38:A39"/>
    <mergeCell ref="C38:C39"/>
    <mergeCell ref="D38:D39"/>
    <mergeCell ref="F38:F39"/>
    <mergeCell ref="G38:G39"/>
    <mergeCell ref="H38:H39"/>
    <mergeCell ref="I38:I39"/>
    <mergeCell ref="J38:J39"/>
    <mergeCell ref="O36:O37"/>
    <mergeCell ref="P36:P37"/>
    <mergeCell ref="Q36:Q37"/>
    <mergeCell ref="R36:R37"/>
    <mergeCell ref="S36:S37"/>
    <mergeCell ref="T36:T37"/>
    <mergeCell ref="I36:I37"/>
    <mergeCell ref="J36:J37"/>
    <mergeCell ref="K36:K37"/>
    <mergeCell ref="L36:L37"/>
    <mergeCell ref="M36:M37"/>
    <mergeCell ref="N36:N37"/>
    <mergeCell ref="A36:A37"/>
    <mergeCell ref="C36:C37"/>
    <mergeCell ref="D36:D37"/>
    <mergeCell ref="F36:F37"/>
    <mergeCell ref="G36:G37"/>
    <mergeCell ref="H36:H37"/>
    <mergeCell ref="Q34:Q35"/>
    <mergeCell ref="R34:R35"/>
    <mergeCell ref="S34:S35"/>
    <mergeCell ref="T34:T35"/>
    <mergeCell ref="U34:W34"/>
    <mergeCell ref="U35:W35"/>
    <mergeCell ref="K34:K35"/>
    <mergeCell ref="L34:L35"/>
    <mergeCell ref="M34:M35"/>
    <mergeCell ref="N34:N35"/>
    <mergeCell ref="O34:O35"/>
    <mergeCell ref="P34:P35"/>
    <mergeCell ref="U32:W32"/>
    <mergeCell ref="U33:W33"/>
    <mergeCell ref="A34:A35"/>
    <mergeCell ref="C34:C35"/>
    <mergeCell ref="D34:D35"/>
    <mergeCell ref="F34:F35"/>
    <mergeCell ref="G34:G35"/>
    <mergeCell ref="H34:H35"/>
    <mergeCell ref="I34:I35"/>
    <mergeCell ref="J34:J35"/>
    <mergeCell ref="O32:O33"/>
    <mergeCell ref="P32:P33"/>
    <mergeCell ref="Q32:Q33"/>
    <mergeCell ref="R32:R33"/>
    <mergeCell ref="S32:S33"/>
    <mergeCell ref="T32:T33"/>
    <mergeCell ref="I32:I33"/>
    <mergeCell ref="J32:J33"/>
    <mergeCell ref="K32:K33"/>
    <mergeCell ref="L32:L33"/>
    <mergeCell ref="M32:M33"/>
    <mergeCell ref="N32:N33"/>
    <mergeCell ref="A32:A33"/>
    <mergeCell ref="C32:C33"/>
    <mergeCell ref="D32:D33"/>
    <mergeCell ref="F32:F33"/>
    <mergeCell ref="G32:G33"/>
    <mergeCell ref="H32:H33"/>
    <mergeCell ref="Q30:Q31"/>
    <mergeCell ref="R30:R31"/>
    <mergeCell ref="S30:S31"/>
    <mergeCell ref="T30:T31"/>
    <mergeCell ref="U30:W30"/>
    <mergeCell ref="U31:W31"/>
    <mergeCell ref="K30:K31"/>
    <mergeCell ref="L30:L31"/>
    <mergeCell ref="M30:M31"/>
    <mergeCell ref="N30:N31"/>
    <mergeCell ref="O30:O31"/>
    <mergeCell ref="P30:P31"/>
    <mergeCell ref="U28:W28"/>
    <mergeCell ref="U29:W29"/>
    <mergeCell ref="A30:A31"/>
    <mergeCell ref="C30:C31"/>
    <mergeCell ref="D30:D31"/>
    <mergeCell ref="F30:F31"/>
    <mergeCell ref="G30:G31"/>
    <mergeCell ref="H30:H31"/>
    <mergeCell ref="I30:I31"/>
    <mergeCell ref="J30:J31"/>
    <mergeCell ref="O28:O29"/>
    <mergeCell ref="P28:P29"/>
    <mergeCell ref="Q28:Q29"/>
    <mergeCell ref="R28:R29"/>
    <mergeCell ref="S28:S29"/>
    <mergeCell ref="T28:T29"/>
    <mergeCell ref="I28:I29"/>
    <mergeCell ref="J28:J29"/>
    <mergeCell ref="K28:K29"/>
    <mergeCell ref="L28:L29"/>
    <mergeCell ref="M28:M29"/>
    <mergeCell ref="N28:N29"/>
    <mergeCell ref="A28:A29"/>
    <mergeCell ref="C28:C29"/>
    <mergeCell ref="D28:D29"/>
    <mergeCell ref="F28:F29"/>
    <mergeCell ref="G28:G29"/>
    <mergeCell ref="H28:H29"/>
    <mergeCell ref="Q26:Q27"/>
    <mergeCell ref="R26:R27"/>
    <mergeCell ref="S26:S27"/>
    <mergeCell ref="T26:T27"/>
    <mergeCell ref="U26:W26"/>
    <mergeCell ref="U27:W27"/>
    <mergeCell ref="K26:K27"/>
    <mergeCell ref="L26:L27"/>
    <mergeCell ref="M26:M27"/>
    <mergeCell ref="N26:N27"/>
    <mergeCell ref="O26:O27"/>
    <mergeCell ref="P26:P27"/>
    <mergeCell ref="U24:W24"/>
    <mergeCell ref="U25:W25"/>
    <mergeCell ref="A26:A27"/>
    <mergeCell ref="C26:C27"/>
    <mergeCell ref="D26:D27"/>
    <mergeCell ref="F26:F27"/>
    <mergeCell ref="G26:G27"/>
    <mergeCell ref="H26:H27"/>
    <mergeCell ref="I26:I27"/>
    <mergeCell ref="J26:J27"/>
    <mergeCell ref="O24:O25"/>
    <mergeCell ref="P24:P25"/>
    <mergeCell ref="Q24:Q25"/>
    <mergeCell ref="R24:R25"/>
    <mergeCell ref="S24:S25"/>
    <mergeCell ref="T24:T25"/>
    <mergeCell ref="I24:I25"/>
    <mergeCell ref="J24:J25"/>
    <mergeCell ref="K24:K25"/>
    <mergeCell ref="L24:L25"/>
    <mergeCell ref="M24:M25"/>
    <mergeCell ref="N24:N25"/>
    <mergeCell ref="A24:A25"/>
    <mergeCell ref="C24:C25"/>
    <mergeCell ref="D24:D25"/>
    <mergeCell ref="F24:F25"/>
    <mergeCell ref="G24:G25"/>
    <mergeCell ref="H24:H25"/>
    <mergeCell ref="Q22:Q23"/>
    <mergeCell ref="R22:R23"/>
    <mergeCell ref="S22:S23"/>
    <mergeCell ref="T22:T23"/>
    <mergeCell ref="U22:W22"/>
    <mergeCell ref="U23:W23"/>
    <mergeCell ref="K22:K23"/>
    <mergeCell ref="L22:L23"/>
    <mergeCell ref="M22:M23"/>
    <mergeCell ref="N22:N23"/>
    <mergeCell ref="O22:O23"/>
    <mergeCell ref="P22:P23"/>
    <mergeCell ref="U20:W20"/>
    <mergeCell ref="U21:W21"/>
    <mergeCell ref="A22:A23"/>
    <mergeCell ref="C22:C23"/>
    <mergeCell ref="D22:D23"/>
    <mergeCell ref="F22:F23"/>
    <mergeCell ref="G22:G23"/>
    <mergeCell ref="H22:H23"/>
    <mergeCell ref="I22:I23"/>
    <mergeCell ref="J22:J23"/>
    <mergeCell ref="O20:O21"/>
    <mergeCell ref="P20:P21"/>
    <mergeCell ref="Q20:Q21"/>
    <mergeCell ref="R20:R21"/>
    <mergeCell ref="S20:S21"/>
    <mergeCell ref="T20:T21"/>
    <mergeCell ref="I20:I21"/>
    <mergeCell ref="J20:J21"/>
    <mergeCell ref="K20:K21"/>
    <mergeCell ref="L20:L21"/>
    <mergeCell ref="M20:M21"/>
    <mergeCell ref="N20:N21"/>
    <mergeCell ref="A20:A21"/>
    <mergeCell ref="C20:C21"/>
    <mergeCell ref="D20:D21"/>
    <mergeCell ref="F20:F21"/>
    <mergeCell ref="G20:G21"/>
    <mergeCell ref="H20:H21"/>
    <mergeCell ref="Q18:Q19"/>
    <mergeCell ref="R18:R19"/>
    <mergeCell ref="S18:S19"/>
    <mergeCell ref="T18:T19"/>
    <mergeCell ref="U18:W18"/>
    <mergeCell ref="U19:W19"/>
    <mergeCell ref="K18:K19"/>
    <mergeCell ref="L18:L19"/>
    <mergeCell ref="M18:M19"/>
    <mergeCell ref="N18:N19"/>
    <mergeCell ref="O18:O19"/>
    <mergeCell ref="P18:P19"/>
    <mergeCell ref="U16:W16"/>
    <mergeCell ref="U17:W17"/>
    <mergeCell ref="A18:A19"/>
    <mergeCell ref="C18:C19"/>
    <mergeCell ref="D18:D19"/>
    <mergeCell ref="F18:F19"/>
    <mergeCell ref="G18:G19"/>
    <mergeCell ref="H18:H19"/>
    <mergeCell ref="I18:I19"/>
    <mergeCell ref="J18:J19"/>
    <mergeCell ref="O16:O17"/>
    <mergeCell ref="P16:P17"/>
    <mergeCell ref="Q16:Q17"/>
    <mergeCell ref="R16:R17"/>
    <mergeCell ref="S16:S17"/>
    <mergeCell ref="T16:T17"/>
    <mergeCell ref="I16:I17"/>
    <mergeCell ref="J16:J17"/>
    <mergeCell ref="K16:K17"/>
    <mergeCell ref="L16:L17"/>
    <mergeCell ref="M16:M17"/>
    <mergeCell ref="N16:N17"/>
    <mergeCell ref="A16:A17"/>
    <mergeCell ref="C16:C17"/>
    <mergeCell ref="D16:D17"/>
    <mergeCell ref="F16:F17"/>
    <mergeCell ref="G16:G17"/>
    <mergeCell ref="H16:H17"/>
    <mergeCell ref="Q14:Q15"/>
    <mergeCell ref="R14:R15"/>
    <mergeCell ref="S14:S15"/>
    <mergeCell ref="T14:T15"/>
    <mergeCell ref="U14:W14"/>
    <mergeCell ref="U15:W15"/>
    <mergeCell ref="K14:K15"/>
    <mergeCell ref="L14:L15"/>
    <mergeCell ref="M14:M15"/>
    <mergeCell ref="N14:N15"/>
    <mergeCell ref="O14:O15"/>
    <mergeCell ref="P14:P15"/>
    <mergeCell ref="U12:W12"/>
    <mergeCell ref="U13:W13"/>
    <mergeCell ref="A14:A15"/>
    <mergeCell ref="C14:C15"/>
    <mergeCell ref="D14:D15"/>
    <mergeCell ref="F14:F15"/>
    <mergeCell ref="G14:G15"/>
    <mergeCell ref="H14:H15"/>
    <mergeCell ref="I14:I15"/>
    <mergeCell ref="J14:J15"/>
    <mergeCell ref="O12:O13"/>
    <mergeCell ref="P12:P13"/>
    <mergeCell ref="Q12:Q13"/>
    <mergeCell ref="R12:R13"/>
    <mergeCell ref="S12:S13"/>
    <mergeCell ref="T12:T13"/>
    <mergeCell ref="I12:I13"/>
    <mergeCell ref="J12:J13"/>
    <mergeCell ref="K12:K13"/>
    <mergeCell ref="L12:L13"/>
    <mergeCell ref="M12:M13"/>
    <mergeCell ref="N12:N13"/>
    <mergeCell ref="A12:A13"/>
    <mergeCell ref="C12:C13"/>
    <mergeCell ref="D12:D13"/>
    <mergeCell ref="F12:F13"/>
    <mergeCell ref="G12:G13"/>
    <mergeCell ref="H12:H13"/>
    <mergeCell ref="Q10:Q11"/>
    <mergeCell ref="R10:R11"/>
    <mergeCell ref="S10:S11"/>
    <mergeCell ref="T10:T11"/>
    <mergeCell ref="U10:W10"/>
    <mergeCell ref="U11:W11"/>
    <mergeCell ref="K10:K11"/>
    <mergeCell ref="L10:L11"/>
    <mergeCell ref="M10:M11"/>
    <mergeCell ref="N10:N11"/>
    <mergeCell ref="O10:O11"/>
    <mergeCell ref="P10:P11"/>
    <mergeCell ref="U8:W8"/>
    <mergeCell ref="U9:W9"/>
    <mergeCell ref="A10:A11"/>
    <mergeCell ref="C10:C11"/>
    <mergeCell ref="D10:D11"/>
    <mergeCell ref="F10:F11"/>
    <mergeCell ref="G10:G11"/>
    <mergeCell ref="H10:H11"/>
    <mergeCell ref="I10:I11"/>
    <mergeCell ref="J10:J11"/>
    <mergeCell ref="O8:O9"/>
    <mergeCell ref="P8:P9"/>
    <mergeCell ref="Q8:Q9"/>
    <mergeCell ref="R8:R9"/>
    <mergeCell ref="S8:S9"/>
    <mergeCell ref="T8:T9"/>
    <mergeCell ref="I8:I9"/>
    <mergeCell ref="J8:J9"/>
    <mergeCell ref="K8:K9"/>
    <mergeCell ref="L8:L9"/>
    <mergeCell ref="M8:M9"/>
    <mergeCell ref="N8:N9"/>
    <mergeCell ref="S6:S7"/>
    <mergeCell ref="T6:T7"/>
    <mergeCell ref="U6:W6"/>
    <mergeCell ref="U7:W7"/>
    <mergeCell ref="A8:A9"/>
    <mergeCell ref="C8:C9"/>
    <mergeCell ref="D8:D9"/>
    <mergeCell ref="F8:F9"/>
    <mergeCell ref="G8:G9"/>
    <mergeCell ref="H8:H9"/>
    <mergeCell ref="M6:M7"/>
    <mergeCell ref="N6:N7"/>
    <mergeCell ref="O6:O7"/>
    <mergeCell ref="P6:P7"/>
    <mergeCell ref="Q6:Q7"/>
    <mergeCell ref="R6:R7"/>
    <mergeCell ref="G6:G7"/>
    <mergeCell ref="H6:H7"/>
    <mergeCell ref="I6:I7"/>
    <mergeCell ref="J6:J7"/>
    <mergeCell ref="K6:K7"/>
    <mergeCell ref="L6:L7"/>
    <mergeCell ref="A4:A5"/>
    <mergeCell ref="B4:B5"/>
    <mergeCell ref="D4:E4"/>
    <mergeCell ref="V4:W4"/>
    <mergeCell ref="V5:W5"/>
    <mergeCell ref="A6:A7"/>
    <mergeCell ref="C6:C7"/>
    <mergeCell ref="D6:D7"/>
    <mergeCell ref="E6:E7"/>
    <mergeCell ref="F6:F7"/>
    <mergeCell ref="A1:D1"/>
    <mergeCell ref="W1:X1"/>
    <mergeCell ref="C2:D2"/>
    <mergeCell ref="W2:X2"/>
    <mergeCell ref="A3:B3"/>
    <mergeCell ref="F3:T3"/>
    <mergeCell ref="U3:X3"/>
  </mergeCells>
  <phoneticPr fontId="6"/>
  <pageMargins left="1.0236220472440944" right="0.43307086614173229" top="0.8" bottom="0.57999999999999996" header="0.19685039370078741" footer="0.19685039370078741"/>
  <pageSetup paperSize="9" scale="9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4B00B-0230-4FC9-A7ED-FDEF0D1DBDEE}">
  <sheetPr>
    <tabColor rgb="FF0070C0"/>
    <pageSetUpPr fitToPage="1"/>
  </sheetPr>
  <dimension ref="A1:X140"/>
  <sheetViews>
    <sheetView zoomScale="110" zoomScaleNormal="110" workbookViewId="0">
      <pane ySplit="7" topLeftCell="A8" activePane="bottomLeft" state="frozenSplit"/>
      <selection activeCell="N7" sqref="N7:N8"/>
      <selection pane="bottomLeft" activeCell="N7" sqref="N7:N8"/>
    </sheetView>
  </sheetViews>
  <sheetFormatPr defaultColWidth="8.19921875" defaultRowHeight="13.2" x14ac:dyDescent="0.2"/>
  <cols>
    <col min="1" max="1" width="6.3984375" style="33" customWidth="1"/>
    <col min="2" max="2" width="13.19921875" style="32" customWidth="1"/>
    <col min="3" max="3" width="5.19921875" style="32" customWidth="1"/>
    <col min="4" max="20" width="6.09765625" style="32" customWidth="1"/>
    <col min="21" max="23" width="14.09765625" style="32" hidden="1" customWidth="1"/>
    <col min="24" max="24" width="15.69921875" style="32" hidden="1" customWidth="1"/>
    <col min="25" max="16384" width="8.19921875" style="32"/>
  </cols>
  <sheetData>
    <row r="1" spans="1:24" ht="24.75" customHeight="1" x14ac:dyDescent="0.2">
      <c r="A1" s="336" t="s">
        <v>358</v>
      </c>
      <c r="B1" s="336"/>
      <c r="C1" s="336"/>
      <c r="D1" s="336"/>
      <c r="E1" s="85"/>
      <c r="F1" s="84"/>
      <c r="G1" s="84"/>
      <c r="H1" s="84"/>
      <c r="I1" s="84"/>
      <c r="J1" s="84"/>
      <c r="K1" s="84"/>
      <c r="L1" s="84"/>
      <c r="M1" s="84"/>
      <c r="N1" s="84"/>
      <c r="O1" s="84"/>
      <c r="P1" s="84"/>
      <c r="Q1" s="84"/>
      <c r="R1" s="84"/>
      <c r="S1" s="84"/>
      <c r="T1" s="84"/>
      <c r="U1" s="83" t="s">
        <v>237</v>
      </c>
      <c r="V1" s="82" t="s">
        <v>0</v>
      </c>
      <c r="W1" s="298" t="s">
        <v>238</v>
      </c>
      <c r="X1" s="299"/>
    </row>
    <row r="2" spans="1:24" ht="24" thickBot="1" x14ac:dyDescent="0.25">
      <c r="A2" s="81"/>
      <c r="B2" s="183" t="str">
        <f>IF(加盟申請書!B3="","",加盟申請書!B3)</f>
        <v/>
      </c>
      <c r="C2" s="254" t="s">
        <v>350</v>
      </c>
      <c r="D2" s="255"/>
      <c r="E2" s="80"/>
      <c r="F2" s="80"/>
      <c r="G2" s="80"/>
      <c r="H2" s="80"/>
      <c r="I2" s="80"/>
      <c r="J2" s="80"/>
      <c r="K2" s="80"/>
      <c r="L2" s="80"/>
      <c r="M2" s="80"/>
      <c r="N2" s="80"/>
      <c r="O2" s="80"/>
      <c r="P2" s="80"/>
      <c r="Q2" s="80"/>
      <c r="R2" s="80"/>
      <c r="S2" s="80"/>
      <c r="T2" s="80"/>
      <c r="U2" s="79" t="str">
        <f>IF([1]R02申請書!G9="","",[1]R02申請書!G9)</f>
        <v>実</v>
      </c>
      <c r="V2" s="78">
        <f>IF([1]R02申請書!H9="","",[1]R02申請書!H9)</f>
        <v>5</v>
      </c>
      <c r="W2" s="337" t="str">
        <f>IF([1]R02申請書!I9="","",[1]R02申請書!I9)</f>
        <v>横須賀市役所</v>
      </c>
      <c r="X2" s="338"/>
    </row>
    <row r="3" spans="1:24" ht="24" customHeight="1" thickBot="1" x14ac:dyDescent="0.35">
      <c r="A3" s="339" t="s">
        <v>351</v>
      </c>
      <c r="B3" s="339"/>
      <c r="C3" s="74"/>
      <c r="D3" s="73"/>
      <c r="E3" s="73"/>
      <c r="F3" s="340" t="s">
        <v>347</v>
      </c>
      <c r="G3" s="341"/>
      <c r="H3" s="341"/>
      <c r="I3" s="341"/>
      <c r="J3" s="341"/>
      <c r="K3" s="341"/>
      <c r="L3" s="341"/>
      <c r="M3" s="341"/>
      <c r="N3" s="341"/>
      <c r="O3" s="341"/>
      <c r="P3" s="341"/>
      <c r="Q3" s="341"/>
      <c r="R3" s="341"/>
      <c r="S3" s="341"/>
      <c r="T3" s="342"/>
      <c r="U3" s="343" t="s">
        <v>349</v>
      </c>
      <c r="V3" s="343"/>
      <c r="W3" s="343"/>
      <c r="X3" s="343"/>
    </row>
    <row r="4" spans="1:24" s="58" customFormat="1" ht="14.25" customHeight="1" x14ac:dyDescent="0.15">
      <c r="A4" s="316" t="s">
        <v>6</v>
      </c>
      <c r="B4" s="320" t="s">
        <v>346</v>
      </c>
      <c r="C4" s="67" t="s">
        <v>345</v>
      </c>
      <c r="D4" s="282" t="s">
        <v>344</v>
      </c>
      <c r="E4" s="283"/>
      <c r="F4" s="100" t="s">
        <v>343</v>
      </c>
      <c r="G4" s="100" t="s">
        <v>342</v>
      </c>
      <c r="H4" s="100" t="s">
        <v>341</v>
      </c>
      <c r="I4" s="100" t="s">
        <v>340</v>
      </c>
      <c r="J4" s="100" t="s">
        <v>339</v>
      </c>
      <c r="K4" s="100" t="s">
        <v>338</v>
      </c>
      <c r="L4" s="100" t="s">
        <v>337</v>
      </c>
      <c r="M4" s="100" t="s">
        <v>336</v>
      </c>
      <c r="N4" s="100" t="s">
        <v>335</v>
      </c>
      <c r="O4" s="100" t="s">
        <v>334</v>
      </c>
      <c r="P4" s="100" t="s">
        <v>333</v>
      </c>
      <c r="Q4" s="100" t="s">
        <v>332</v>
      </c>
      <c r="R4" s="100" t="s">
        <v>331</v>
      </c>
      <c r="S4" s="100" t="s">
        <v>330</v>
      </c>
      <c r="T4" s="99" t="s">
        <v>329</v>
      </c>
      <c r="U4" s="98" t="s">
        <v>328</v>
      </c>
      <c r="V4" s="325" t="s">
        <v>327</v>
      </c>
      <c r="W4" s="326"/>
      <c r="X4" s="97" t="s">
        <v>326</v>
      </c>
    </row>
    <row r="5" spans="1:24" s="58" customFormat="1" ht="15" customHeight="1" x14ac:dyDescent="0.15">
      <c r="A5" s="317"/>
      <c r="B5" s="321"/>
      <c r="C5" s="63" t="s">
        <v>325</v>
      </c>
      <c r="D5" s="63" t="s">
        <v>324</v>
      </c>
      <c r="E5" s="62" t="s">
        <v>323</v>
      </c>
      <c r="F5" s="62" t="s">
        <v>322</v>
      </c>
      <c r="G5" s="62" t="s">
        <v>321</v>
      </c>
      <c r="H5" s="62" t="s">
        <v>320</v>
      </c>
      <c r="I5" s="62" t="s">
        <v>319</v>
      </c>
      <c r="J5" s="62" t="s">
        <v>318</v>
      </c>
      <c r="K5" s="62" t="s">
        <v>317</v>
      </c>
      <c r="L5" s="62" t="s">
        <v>316</v>
      </c>
      <c r="M5" s="62" t="s">
        <v>315</v>
      </c>
      <c r="N5" s="62" t="s">
        <v>314</v>
      </c>
      <c r="O5" s="62" t="s">
        <v>313</v>
      </c>
      <c r="P5" s="62" t="s">
        <v>312</v>
      </c>
      <c r="Q5" s="62" t="s">
        <v>311</v>
      </c>
      <c r="R5" s="62" t="s">
        <v>310</v>
      </c>
      <c r="S5" s="62" t="s">
        <v>309</v>
      </c>
      <c r="T5" s="96" t="s">
        <v>308</v>
      </c>
      <c r="U5" s="95" t="s">
        <v>307</v>
      </c>
      <c r="V5" s="307" t="s">
        <v>357</v>
      </c>
      <c r="W5" s="327"/>
      <c r="X5" s="94" t="s">
        <v>305</v>
      </c>
    </row>
    <row r="6" spans="1:24" ht="18" customHeight="1" x14ac:dyDescent="0.2">
      <c r="A6" s="365" t="s">
        <v>304</v>
      </c>
      <c r="B6" s="172" t="s">
        <v>303</v>
      </c>
      <c r="C6" s="367" t="s">
        <v>365</v>
      </c>
      <c r="D6" s="369">
        <v>1952</v>
      </c>
      <c r="E6" s="371" t="s">
        <v>302</v>
      </c>
      <c r="F6" s="371" t="e">
        <f>$B$2-D6</f>
        <v>#VALUE!</v>
      </c>
      <c r="G6" s="373" t="e">
        <f>IF((F6&gt;" ")*AND(F6&lt;13),1," ")</f>
        <v>#VALUE!</v>
      </c>
      <c r="H6" s="373" t="e">
        <f>IF((F6&gt;12)*AND(F6&lt;16),1," ")</f>
        <v>#VALUE!</v>
      </c>
      <c r="I6" s="373" t="e">
        <f>IF((F6&gt;15)*AND(F6&lt;19),1," ")</f>
        <v>#VALUE!</v>
      </c>
      <c r="J6" s="373" t="e">
        <f>IF((F6&gt;18)*AND(F6&lt;23),1," ")</f>
        <v>#VALUE!</v>
      </c>
      <c r="K6" s="373" t="e">
        <f>IF((F6&gt;22)*AND(F6&lt;35),1," ")</f>
        <v>#VALUE!</v>
      </c>
      <c r="L6" s="373" t="e">
        <f>IF((F6&gt;34)*AND(F6&lt;40),1," ")</f>
        <v>#VALUE!</v>
      </c>
      <c r="M6" s="373" t="e">
        <f>IF((F6&gt;39)*AND(F6&lt;45),1," ")</f>
        <v>#VALUE!</v>
      </c>
      <c r="N6" s="373" t="e">
        <f>IF((F6&gt;44)*AND(F6&lt;50),1," ")</f>
        <v>#VALUE!</v>
      </c>
      <c r="O6" s="373" t="e">
        <f>IF((F6&gt;49)*AND(F6&lt;55),1," ")</f>
        <v>#VALUE!</v>
      </c>
      <c r="P6" s="373" t="e">
        <f>IF((F6&gt;54)*AND(F6&lt;60),1," ")</f>
        <v>#VALUE!</v>
      </c>
      <c r="Q6" s="373" t="e">
        <f>IF((F6&gt;59)*AND(F6&lt;65),1," ")</f>
        <v>#VALUE!</v>
      </c>
      <c r="R6" s="373" t="e">
        <f>IF((F6&gt;64)*AND(F6&lt;70),1," ")</f>
        <v>#VALUE!</v>
      </c>
      <c r="S6" s="373" t="e">
        <f>IF((F6&gt;69)*AND(F6&lt;75),1," ")</f>
        <v>#VALUE!</v>
      </c>
      <c r="T6" s="375" t="e">
        <f>IF(F6&gt;74,1," ")</f>
        <v>#VALUE!</v>
      </c>
      <c r="U6" s="349" t="s">
        <v>301</v>
      </c>
      <c r="V6" s="349"/>
      <c r="W6" s="349"/>
      <c r="X6" s="93" t="s">
        <v>300</v>
      </c>
    </row>
    <row r="7" spans="1:24" ht="18" customHeight="1" thickBot="1" x14ac:dyDescent="0.25">
      <c r="A7" s="366"/>
      <c r="B7" s="173" t="s">
        <v>299</v>
      </c>
      <c r="C7" s="368"/>
      <c r="D7" s="370"/>
      <c r="E7" s="372"/>
      <c r="F7" s="372"/>
      <c r="G7" s="374"/>
      <c r="H7" s="374"/>
      <c r="I7" s="374"/>
      <c r="J7" s="374"/>
      <c r="K7" s="374"/>
      <c r="L7" s="374"/>
      <c r="M7" s="374"/>
      <c r="N7" s="374"/>
      <c r="O7" s="374"/>
      <c r="P7" s="374"/>
      <c r="Q7" s="374"/>
      <c r="R7" s="374"/>
      <c r="S7" s="374"/>
      <c r="T7" s="376"/>
      <c r="U7" s="350" t="s">
        <v>356</v>
      </c>
      <c r="V7" s="350"/>
      <c r="W7" s="351"/>
      <c r="X7" s="92" t="s">
        <v>297</v>
      </c>
    </row>
    <row r="8" spans="1:24" ht="10.050000000000001" customHeight="1" x14ac:dyDescent="0.2">
      <c r="A8" s="295">
        <v>1</v>
      </c>
      <c r="B8" s="91"/>
      <c r="C8" s="352"/>
      <c r="D8" s="290" t="e">
        <f>$B$2-10</f>
        <v>#VALUE!</v>
      </c>
      <c r="E8" s="51"/>
      <c r="F8" s="345" t="e">
        <f>IF(D8=0,"",$B$2-D8)</f>
        <v>#VALUE!</v>
      </c>
      <c r="G8" s="344" t="e">
        <f>IF((F8&gt;0)*AND(F8&lt;13),1," ")</f>
        <v>#VALUE!</v>
      </c>
      <c r="H8" s="344" t="e">
        <f>IF((F8&gt;12)*AND(F8&lt;16),1," ")</f>
        <v>#VALUE!</v>
      </c>
      <c r="I8" s="344" t="e">
        <f>IF((F8&gt;15)*AND(F8&lt;19),1," ")</f>
        <v>#VALUE!</v>
      </c>
      <c r="J8" s="344" t="e">
        <f>IF((F8&gt;18)*AND(F8&lt;23),1," ")</f>
        <v>#VALUE!</v>
      </c>
      <c r="K8" s="344" t="e">
        <f>IF((F8&gt;22)*AND(F8&lt;35),1," ")</f>
        <v>#VALUE!</v>
      </c>
      <c r="L8" s="344" t="e">
        <f>IF((F8&gt;34)*AND(F8&lt;40),1," ")</f>
        <v>#VALUE!</v>
      </c>
      <c r="M8" s="344" t="e">
        <f>IF((F8&gt;39)*AND(F8&lt;45),1," ")</f>
        <v>#VALUE!</v>
      </c>
      <c r="N8" s="344" t="e">
        <f>IF((F8&gt;44)*AND(F8&lt;50),1," ")</f>
        <v>#VALUE!</v>
      </c>
      <c r="O8" s="344" t="e">
        <f>IF((F8&gt;49)*AND(F8&lt;55),1," ")</f>
        <v>#VALUE!</v>
      </c>
      <c r="P8" s="344" t="e">
        <f>IF((F8&gt;54)*AND(F8&lt;60),1," ")</f>
        <v>#VALUE!</v>
      </c>
      <c r="Q8" s="344" t="e">
        <f>IF((F8&gt;59)*AND(F8&lt;65),1," ")</f>
        <v>#VALUE!</v>
      </c>
      <c r="R8" s="344" t="e">
        <f>IF((F8&gt;64)*AND(F8&lt;70),1," ")</f>
        <v>#VALUE!</v>
      </c>
      <c r="S8" s="344" t="e">
        <f>IF((F8&gt;69)*AND(F8&lt;75),1," ")</f>
        <v>#VALUE!</v>
      </c>
      <c r="T8" s="362" t="e">
        <f>IF(F8&gt;74,1," ")</f>
        <v>#VALUE!</v>
      </c>
      <c r="U8" s="358"/>
      <c r="V8" s="358"/>
      <c r="W8" s="359"/>
      <c r="X8" s="89"/>
    </row>
    <row r="9" spans="1:24" ht="10.050000000000001" customHeight="1" x14ac:dyDescent="0.2">
      <c r="A9" s="289"/>
      <c r="B9" s="88"/>
      <c r="C9" s="353"/>
      <c r="D9" s="291"/>
      <c r="E9" s="54"/>
      <c r="F9" s="345"/>
      <c r="G9" s="345"/>
      <c r="H9" s="345"/>
      <c r="I9" s="345"/>
      <c r="J9" s="345"/>
      <c r="K9" s="345"/>
      <c r="L9" s="345"/>
      <c r="M9" s="345"/>
      <c r="N9" s="345"/>
      <c r="O9" s="345"/>
      <c r="P9" s="345"/>
      <c r="Q9" s="345"/>
      <c r="R9" s="345"/>
      <c r="S9" s="345"/>
      <c r="T9" s="347"/>
      <c r="U9" s="360"/>
      <c r="V9" s="360"/>
      <c r="W9" s="361"/>
      <c r="X9" s="87"/>
    </row>
    <row r="10" spans="1:24" ht="10.050000000000001" customHeight="1" x14ac:dyDescent="0.2">
      <c r="A10" s="288">
        <f>A8+1</f>
        <v>2</v>
      </c>
      <c r="B10" s="90"/>
      <c r="C10" s="352"/>
      <c r="D10" s="290" t="e">
        <f>D8-1</f>
        <v>#VALUE!</v>
      </c>
      <c r="E10" s="51"/>
      <c r="F10" s="345" t="e">
        <f>IF(D10=0,"",$B$2-D10)</f>
        <v>#VALUE!</v>
      </c>
      <c r="G10" s="345" t="e">
        <f t="shared" ref="G10" si="0">IF((F10&gt;0)*AND(F10&lt;13),1," ")</f>
        <v>#VALUE!</v>
      </c>
      <c r="H10" s="345" t="e">
        <f t="shared" ref="H10" si="1">IF((F10&gt;12)*AND(F10&lt;16),1," ")</f>
        <v>#VALUE!</v>
      </c>
      <c r="I10" s="345" t="e">
        <f t="shared" ref="I10" si="2">IF((F10&gt;15)*AND(F10&lt;19),1," ")</f>
        <v>#VALUE!</v>
      </c>
      <c r="J10" s="345" t="e">
        <f t="shared" ref="J10" si="3">IF((F10&gt;18)*AND(F10&lt;23),1," ")</f>
        <v>#VALUE!</v>
      </c>
      <c r="K10" s="345" t="e">
        <f t="shared" ref="K10" si="4">IF((F10&gt;22)*AND(F10&lt;35),1," ")</f>
        <v>#VALUE!</v>
      </c>
      <c r="L10" s="345" t="e">
        <f t="shared" ref="L10" si="5">IF((F10&gt;34)*AND(F10&lt;40),1," ")</f>
        <v>#VALUE!</v>
      </c>
      <c r="M10" s="345" t="e">
        <f t="shared" ref="M10" si="6">IF((F10&gt;39)*AND(F10&lt;45),1," ")</f>
        <v>#VALUE!</v>
      </c>
      <c r="N10" s="345" t="e">
        <f t="shared" ref="N10" si="7">IF((F10&gt;44)*AND(F10&lt;50),1," ")</f>
        <v>#VALUE!</v>
      </c>
      <c r="O10" s="345" t="e">
        <f t="shared" ref="O10" si="8">IF((F10&gt;49)*AND(F10&lt;55),1," ")</f>
        <v>#VALUE!</v>
      </c>
      <c r="P10" s="345" t="e">
        <f t="shared" ref="P10" si="9">IF((F10&gt;54)*AND(F10&lt;60),1," ")</f>
        <v>#VALUE!</v>
      </c>
      <c r="Q10" s="345" t="e">
        <f t="shared" ref="Q10" si="10">IF((F10&gt;59)*AND(F10&lt;65),1," ")</f>
        <v>#VALUE!</v>
      </c>
      <c r="R10" s="345" t="e">
        <f t="shared" ref="R10" si="11">IF((F10&gt;64)*AND(F10&lt;70),1," ")</f>
        <v>#VALUE!</v>
      </c>
      <c r="S10" s="345" t="e">
        <f t="shared" ref="S10" si="12">IF((F10&gt;69)*AND(F10&lt;75),1," ")</f>
        <v>#VALUE!</v>
      </c>
      <c r="T10" s="347" t="e">
        <f t="shared" ref="T10" si="13">IF(F10&gt;74,1," ")</f>
        <v>#VALUE!</v>
      </c>
      <c r="U10" s="355"/>
      <c r="V10" s="355"/>
      <c r="W10" s="356"/>
      <c r="X10" s="89"/>
    </row>
    <row r="11" spans="1:24" ht="10.050000000000001" customHeight="1" x14ac:dyDescent="0.2">
      <c r="A11" s="289"/>
      <c r="B11" s="88"/>
      <c r="C11" s="353"/>
      <c r="D11" s="291"/>
      <c r="E11" s="54"/>
      <c r="F11" s="345"/>
      <c r="G11" s="345"/>
      <c r="H11" s="345"/>
      <c r="I11" s="345"/>
      <c r="J11" s="345"/>
      <c r="K11" s="345"/>
      <c r="L11" s="345"/>
      <c r="M11" s="345"/>
      <c r="N11" s="345"/>
      <c r="O11" s="345"/>
      <c r="P11" s="345"/>
      <c r="Q11" s="345"/>
      <c r="R11" s="345"/>
      <c r="S11" s="345"/>
      <c r="T11" s="347"/>
      <c r="U11" s="355"/>
      <c r="V11" s="355"/>
      <c r="W11" s="357"/>
      <c r="X11" s="87"/>
    </row>
    <row r="12" spans="1:24" ht="10.050000000000001" customHeight="1" x14ac:dyDescent="0.2">
      <c r="A12" s="288">
        <f t="shared" ref="A12" si="14">A10+1</f>
        <v>3</v>
      </c>
      <c r="B12" s="90"/>
      <c r="C12" s="352"/>
      <c r="D12" s="290" t="e">
        <f t="shared" ref="D12" si="15">D10-1</f>
        <v>#VALUE!</v>
      </c>
      <c r="E12" s="51"/>
      <c r="F12" s="345" t="e">
        <f>IF(D12=0,"",$B$2-D12)</f>
        <v>#VALUE!</v>
      </c>
      <c r="G12" s="345" t="e">
        <f t="shared" ref="G12" si="16">IF((F12&gt;0)*AND(F12&lt;13),1," ")</f>
        <v>#VALUE!</v>
      </c>
      <c r="H12" s="345" t="e">
        <f t="shared" ref="H12" si="17">IF((F12&gt;12)*AND(F12&lt;16),1," ")</f>
        <v>#VALUE!</v>
      </c>
      <c r="I12" s="345" t="e">
        <f t="shared" ref="I12" si="18">IF((F12&gt;15)*AND(F12&lt;19),1," ")</f>
        <v>#VALUE!</v>
      </c>
      <c r="J12" s="345" t="e">
        <f t="shared" ref="J12" si="19">IF((F12&gt;18)*AND(F12&lt;23),1," ")</f>
        <v>#VALUE!</v>
      </c>
      <c r="K12" s="345" t="e">
        <f t="shared" ref="K12" si="20">IF((F12&gt;22)*AND(F12&lt;35),1," ")</f>
        <v>#VALUE!</v>
      </c>
      <c r="L12" s="345" t="e">
        <f t="shared" ref="L12" si="21">IF((F12&gt;34)*AND(F12&lt;40),1," ")</f>
        <v>#VALUE!</v>
      </c>
      <c r="M12" s="345" t="e">
        <f t="shared" ref="M12" si="22">IF((F12&gt;39)*AND(F12&lt;45),1," ")</f>
        <v>#VALUE!</v>
      </c>
      <c r="N12" s="345" t="e">
        <f t="shared" ref="N12" si="23">IF((F12&gt;44)*AND(F12&lt;50),1," ")</f>
        <v>#VALUE!</v>
      </c>
      <c r="O12" s="345" t="e">
        <f t="shared" ref="O12" si="24">IF((F12&gt;49)*AND(F12&lt;55),1," ")</f>
        <v>#VALUE!</v>
      </c>
      <c r="P12" s="345" t="e">
        <f t="shared" ref="P12" si="25">IF((F12&gt;54)*AND(F12&lt;60),1," ")</f>
        <v>#VALUE!</v>
      </c>
      <c r="Q12" s="345" t="e">
        <f t="shared" ref="Q12" si="26">IF((F12&gt;59)*AND(F12&lt;65),1," ")</f>
        <v>#VALUE!</v>
      </c>
      <c r="R12" s="345" t="e">
        <f t="shared" ref="R12" si="27">IF((F12&gt;64)*AND(F12&lt;70),1," ")</f>
        <v>#VALUE!</v>
      </c>
      <c r="S12" s="345" t="e">
        <f t="shared" ref="S12" si="28">IF((F12&gt;69)*AND(F12&lt;75),1," ")</f>
        <v>#VALUE!</v>
      </c>
      <c r="T12" s="347" t="e">
        <f t="shared" ref="T12" si="29">IF(F12&gt;74,1," ")</f>
        <v>#VALUE!</v>
      </c>
      <c r="U12" s="355"/>
      <c r="V12" s="355"/>
      <c r="W12" s="356"/>
      <c r="X12" s="89"/>
    </row>
    <row r="13" spans="1:24" ht="10.050000000000001" customHeight="1" x14ac:dyDescent="0.2">
      <c r="A13" s="289"/>
      <c r="B13" s="88"/>
      <c r="C13" s="353"/>
      <c r="D13" s="291"/>
      <c r="E13" s="54"/>
      <c r="F13" s="345"/>
      <c r="G13" s="345"/>
      <c r="H13" s="345"/>
      <c r="I13" s="345"/>
      <c r="J13" s="345"/>
      <c r="K13" s="345"/>
      <c r="L13" s="345"/>
      <c r="M13" s="345"/>
      <c r="N13" s="345"/>
      <c r="O13" s="345"/>
      <c r="P13" s="345"/>
      <c r="Q13" s="345"/>
      <c r="R13" s="345"/>
      <c r="S13" s="345"/>
      <c r="T13" s="347"/>
      <c r="U13" s="355"/>
      <c r="V13" s="355"/>
      <c r="W13" s="357"/>
      <c r="X13" s="87"/>
    </row>
    <row r="14" spans="1:24" ht="10.050000000000001" customHeight="1" x14ac:dyDescent="0.2">
      <c r="A14" s="288">
        <f t="shared" ref="A14" si="30">A12+1</f>
        <v>4</v>
      </c>
      <c r="B14" s="90"/>
      <c r="C14" s="352"/>
      <c r="D14" s="290" t="e">
        <f t="shared" ref="D14" si="31">D12-1</f>
        <v>#VALUE!</v>
      </c>
      <c r="E14" s="51"/>
      <c r="F14" s="345" t="e">
        <f>IF(D14=0,"",$B$2-D14)</f>
        <v>#VALUE!</v>
      </c>
      <c r="G14" s="345" t="e">
        <f t="shared" ref="G14" si="32">IF((F14&gt;0)*AND(F14&lt;13),1," ")</f>
        <v>#VALUE!</v>
      </c>
      <c r="H14" s="345" t="e">
        <f t="shared" ref="H14" si="33">IF((F14&gt;12)*AND(F14&lt;16),1," ")</f>
        <v>#VALUE!</v>
      </c>
      <c r="I14" s="345" t="e">
        <f t="shared" ref="I14" si="34">IF((F14&gt;15)*AND(F14&lt;19),1," ")</f>
        <v>#VALUE!</v>
      </c>
      <c r="J14" s="345" t="e">
        <f t="shared" ref="J14" si="35">IF((F14&gt;18)*AND(F14&lt;23),1," ")</f>
        <v>#VALUE!</v>
      </c>
      <c r="K14" s="345" t="e">
        <f t="shared" ref="K14" si="36">IF((F14&gt;22)*AND(F14&lt;35),1," ")</f>
        <v>#VALUE!</v>
      </c>
      <c r="L14" s="345" t="e">
        <f t="shared" ref="L14" si="37">IF((F14&gt;34)*AND(F14&lt;40),1," ")</f>
        <v>#VALUE!</v>
      </c>
      <c r="M14" s="345" t="e">
        <f t="shared" ref="M14" si="38">IF((F14&gt;39)*AND(F14&lt;45),1," ")</f>
        <v>#VALUE!</v>
      </c>
      <c r="N14" s="345" t="e">
        <f t="shared" ref="N14" si="39">IF((F14&gt;44)*AND(F14&lt;50),1," ")</f>
        <v>#VALUE!</v>
      </c>
      <c r="O14" s="345" t="e">
        <f t="shared" ref="O14" si="40">IF((F14&gt;49)*AND(F14&lt;55),1," ")</f>
        <v>#VALUE!</v>
      </c>
      <c r="P14" s="345" t="e">
        <f t="shared" ref="P14" si="41">IF((F14&gt;54)*AND(F14&lt;60),1," ")</f>
        <v>#VALUE!</v>
      </c>
      <c r="Q14" s="345" t="e">
        <f t="shared" ref="Q14" si="42">IF((F14&gt;59)*AND(F14&lt;65),1," ")</f>
        <v>#VALUE!</v>
      </c>
      <c r="R14" s="345" t="e">
        <f t="shared" ref="R14" si="43">IF((F14&gt;64)*AND(F14&lt;70),1," ")</f>
        <v>#VALUE!</v>
      </c>
      <c r="S14" s="345" t="e">
        <f t="shared" ref="S14" si="44">IF((F14&gt;69)*AND(F14&lt;75),1," ")</f>
        <v>#VALUE!</v>
      </c>
      <c r="T14" s="347" t="e">
        <f t="shared" ref="T14" si="45">IF(F14&gt;74,1," ")</f>
        <v>#VALUE!</v>
      </c>
      <c r="U14" s="355"/>
      <c r="V14" s="355"/>
      <c r="W14" s="356"/>
      <c r="X14" s="89"/>
    </row>
    <row r="15" spans="1:24" ht="10.050000000000001" customHeight="1" x14ac:dyDescent="0.2">
      <c r="A15" s="289"/>
      <c r="B15" s="88"/>
      <c r="C15" s="353"/>
      <c r="D15" s="291"/>
      <c r="E15" s="54"/>
      <c r="F15" s="345"/>
      <c r="G15" s="345"/>
      <c r="H15" s="345"/>
      <c r="I15" s="345"/>
      <c r="J15" s="345"/>
      <c r="K15" s="345"/>
      <c r="L15" s="345"/>
      <c r="M15" s="345"/>
      <c r="N15" s="345"/>
      <c r="O15" s="345"/>
      <c r="P15" s="345"/>
      <c r="Q15" s="345"/>
      <c r="R15" s="345"/>
      <c r="S15" s="345"/>
      <c r="T15" s="347"/>
      <c r="U15" s="355"/>
      <c r="V15" s="355"/>
      <c r="W15" s="357"/>
      <c r="X15" s="87"/>
    </row>
    <row r="16" spans="1:24" ht="10.050000000000001" customHeight="1" x14ac:dyDescent="0.2">
      <c r="A16" s="288">
        <f t="shared" ref="A16" si="46">A14+1</f>
        <v>5</v>
      </c>
      <c r="B16" s="90"/>
      <c r="C16" s="352"/>
      <c r="D16" s="290" t="e">
        <f t="shared" ref="D16" si="47">D14-1</f>
        <v>#VALUE!</v>
      </c>
      <c r="E16" s="51"/>
      <c r="F16" s="345" t="e">
        <f>IF(D16=0,"",$B$2-D16)</f>
        <v>#VALUE!</v>
      </c>
      <c r="G16" s="345" t="e">
        <f t="shared" ref="G16" si="48">IF((F16&gt;0)*AND(F16&lt;13),1," ")</f>
        <v>#VALUE!</v>
      </c>
      <c r="H16" s="345" t="e">
        <f t="shared" ref="H16" si="49">IF((F16&gt;12)*AND(F16&lt;16),1," ")</f>
        <v>#VALUE!</v>
      </c>
      <c r="I16" s="345" t="e">
        <f t="shared" ref="I16" si="50">IF((F16&gt;15)*AND(F16&lt;19),1," ")</f>
        <v>#VALUE!</v>
      </c>
      <c r="J16" s="345" t="e">
        <f t="shared" ref="J16" si="51">IF((F16&gt;18)*AND(F16&lt;23),1," ")</f>
        <v>#VALUE!</v>
      </c>
      <c r="K16" s="345" t="e">
        <f t="shared" ref="K16" si="52">IF((F16&gt;22)*AND(F16&lt;35),1," ")</f>
        <v>#VALUE!</v>
      </c>
      <c r="L16" s="345" t="e">
        <f t="shared" ref="L16" si="53">IF((F16&gt;34)*AND(F16&lt;40),1," ")</f>
        <v>#VALUE!</v>
      </c>
      <c r="M16" s="345" t="e">
        <f t="shared" ref="M16" si="54">IF((F16&gt;39)*AND(F16&lt;45),1," ")</f>
        <v>#VALUE!</v>
      </c>
      <c r="N16" s="345" t="e">
        <f t="shared" ref="N16" si="55">IF((F16&gt;44)*AND(F16&lt;50),1," ")</f>
        <v>#VALUE!</v>
      </c>
      <c r="O16" s="345" t="e">
        <f t="shared" ref="O16" si="56">IF((F16&gt;49)*AND(F16&lt;55),1," ")</f>
        <v>#VALUE!</v>
      </c>
      <c r="P16" s="345" t="e">
        <f t="shared" ref="P16" si="57">IF((F16&gt;54)*AND(F16&lt;60),1," ")</f>
        <v>#VALUE!</v>
      </c>
      <c r="Q16" s="345" t="e">
        <f t="shared" ref="Q16" si="58">IF((F16&gt;59)*AND(F16&lt;65),1," ")</f>
        <v>#VALUE!</v>
      </c>
      <c r="R16" s="345" t="e">
        <f t="shared" ref="R16" si="59">IF((F16&gt;64)*AND(F16&lt;70),1," ")</f>
        <v>#VALUE!</v>
      </c>
      <c r="S16" s="345" t="e">
        <f t="shared" ref="S16" si="60">IF((F16&gt;69)*AND(F16&lt;75),1," ")</f>
        <v>#VALUE!</v>
      </c>
      <c r="T16" s="347" t="e">
        <f t="shared" ref="T16" si="61">IF(F16&gt;74,1," ")</f>
        <v>#VALUE!</v>
      </c>
      <c r="U16" s="355"/>
      <c r="V16" s="355"/>
      <c r="W16" s="356"/>
      <c r="X16" s="89"/>
    </row>
    <row r="17" spans="1:24" ht="10.050000000000001" customHeight="1" x14ac:dyDescent="0.2">
      <c r="A17" s="289"/>
      <c r="B17" s="88"/>
      <c r="C17" s="353"/>
      <c r="D17" s="291"/>
      <c r="E17" s="54"/>
      <c r="F17" s="345"/>
      <c r="G17" s="345"/>
      <c r="H17" s="345"/>
      <c r="I17" s="345"/>
      <c r="J17" s="345"/>
      <c r="K17" s="345"/>
      <c r="L17" s="345"/>
      <c r="M17" s="345"/>
      <c r="N17" s="345"/>
      <c r="O17" s="345"/>
      <c r="P17" s="345"/>
      <c r="Q17" s="345"/>
      <c r="R17" s="345"/>
      <c r="S17" s="345"/>
      <c r="T17" s="347"/>
      <c r="U17" s="355"/>
      <c r="V17" s="355"/>
      <c r="W17" s="357"/>
      <c r="X17" s="87"/>
    </row>
    <row r="18" spans="1:24" ht="10.050000000000001" customHeight="1" x14ac:dyDescent="0.2">
      <c r="A18" s="288">
        <f t="shared" ref="A18" si="62">A16+1</f>
        <v>6</v>
      </c>
      <c r="B18" s="90"/>
      <c r="C18" s="352"/>
      <c r="D18" s="290" t="e">
        <f t="shared" ref="D18" si="63">D16-1</f>
        <v>#VALUE!</v>
      </c>
      <c r="E18" s="51"/>
      <c r="F18" s="345" t="e">
        <f>IF(D18=0,"",$B$2-D18)</f>
        <v>#VALUE!</v>
      </c>
      <c r="G18" s="345" t="e">
        <f t="shared" ref="G18" si="64">IF((F18&gt;0)*AND(F18&lt;13),1," ")</f>
        <v>#VALUE!</v>
      </c>
      <c r="H18" s="345" t="e">
        <f t="shared" ref="H18" si="65">IF((F18&gt;12)*AND(F18&lt;16),1," ")</f>
        <v>#VALUE!</v>
      </c>
      <c r="I18" s="345" t="e">
        <f t="shared" ref="I18" si="66">IF((F18&gt;15)*AND(F18&lt;19),1," ")</f>
        <v>#VALUE!</v>
      </c>
      <c r="J18" s="345" t="e">
        <f t="shared" ref="J18" si="67">IF((F18&gt;18)*AND(F18&lt;23),1," ")</f>
        <v>#VALUE!</v>
      </c>
      <c r="K18" s="345" t="e">
        <f t="shared" ref="K18" si="68">IF((F18&gt;22)*AND(F18&lt;35),1," ")</f>
        <v>#VALUE!</v>
      </c>
      <c r="L18" s="345" t="e">
        <f t="shared" ref="L18" si="69">IF((F18&gt;34)*AND(F18&lt;40),1," ")</f>
        <v>#VALUE!</v>
      </c>
      <c r="M18" s="345" t="e">
        <f t="shared" ref="M18" si="70">IF((F18&gt;39)*AND(F18&lt;45),1," ")</f>
        <v>#VALUE!</v>
      </c>
      <c r="N18" s="345" t="e">
        <f t="shared" ref="N18" si="71">IF((F18&gt;44)*AND(F18&lt;50),1," ")</f>
        <v>#VALUE!</v>
      </c>
      <c r="O18" s="345" t="e">
        <f t="shared" ref="O18" si="72">IF((F18&gt;49)*AND(F18&lt;55),1," ")</f>
        <v>#VALUE!</v>
      </c>
      <c r="P18" s="345" t="e">
        <f t="shared" ref="P18" si="73">IF((F18&gt;54)*AND(F18&lt;60),1," ")</f>
        <v>#VALUE!</v>
      </c>
      <c r="Q18" s="345" t="e">
        <f t="shared" ref="Q18" si="74">IF((F18&gt;59)*AND(F18&lt;65),1," ")</f>
        <v>#VALUE!</v>
      </c>
      <c r="R18" s="345" t="e">
        <f t="shared" ref="R18" si="75">IF((F18&gt;64)*AND(F18&lt;70),1," ")</f>
        <v>#VALUE!</v>
      </c>
      <c r="S18" s="345" t="e">
        <f t="shared" ref="S18" si="76">IF((F18&gt;69)*AND(F18&lt;75),1," ")</f>
        <v>#VALUE!</v>
      </c>
      <c r="T18" s="347" t="e">
        <f t="shared" ref="T18" si="77">IF(F18&gt;74,1," ")</f>
        <v>#VALUE!</v>
      </c>
      <c r="U18" s="355"/>
      <c r="V18" s="355"/>
      <c r="W18" s="356"/>
      <c r="X18" s="89"/>
    </row>
    <row r="19" spans="1:24" ht="10.050000000000001" customHeight="1" x14ac:dyDescent="0.2">
      <c r="A19" s="289"/>
      <c r="B19" s="88"/>
      <c r="C19" s="353"/>
      <c r="D19" s="291"/>
      <c r="E19" s="54"/>
      <c r="F19" s="345"/>
      <c r="G19" s="345"/>
      <c r="H19" s="345"/>
      <c r="I19" s="345"/>
      <c r="J19" s="345"/>
      <c r="K19" s="345"/>
      <c r="L19" s="345"/>
      <c r="M19" s="345"/>
      <c r="N19" s="345"/>
      <c r="O19" s="345"/>
      <c r="P19" s="345"/>
      <c r="Q19" s="345"/>
      <c r="R19" s="345"/>
      <c r="S19" s="345"/>
      <c r="T19" s="347"/>
      <c r="U19" s="355"/>
      <c r="V19" s="355"/>
      <c r="W19" s="357"/>
      <c r="X19" s="87"/>
    </row>
    <row r="20" spans="1:24" ht="10.050000000000001" customHeight="1" x14ac:dyDescent="0.2">
      <c r="A20" s="288">
        <f t="shared" ref="A20" si="78">A18+1</f>
        <v>7</v>
      </c>
      <c r="B20" s="90"/>
      <c r="C20" s="352"/>
      <c r="D20" s="290" t="e">
        <f t="shared" ref="D20" si="79">D18-1</f>
        <v>#VALUE!</v>
      </c>
      <c r="E20" s="51"/>
      <c r="F20" s="345" t="e">
        <f>IF(D20=0,"",$B$2-D20)</f>
        <v>#VALUE!</v>
      </c>
      <c r="G20" s="345" t="e">
        <f t="shared" ref="G20" si="80">IF((F20&gt;0)*AND(F20&lt;13),1," ")</f>
        <v>#VALUE!</v>
      </c>
      <c r="H20" s="345" t="e">
        <f t="shared" ref="H20" si="81">IF((F20&gt;12)*AND(F20&lt;16),1," ")</f>
        <v>#VALUE!</v>
      </c>
      <c r="I20" s="345" t="e">
        <f t="shared" ref="I20" si="82">IF((F20&gt;15)*AND(F20&lt;19),1," ")</f>
        <v>#VALUE!</v>
      </c>
      <c r="J20" s="345" t="e">
        <f t="shared" ref="J20" si="83">IF((F20&gt;18)*AND(F20&lt;23),1," ")</f>
        <v>#VALUE!</v>
      </c>
      <c r="K20" s="345" t="e">
        <f t="shared" ref="K20" si="84">IF((F20&gt;22)*AND(F20&lt;35),1," ")</f>
        <v>#VALUE!</v>
      </c>
      <c r="L20" s="345" t="e">
        <f t="shared" ref="L20" si="85">IF((F20&gt;34)*AND(F20&lt;40),1," ")</f>
        <v>#VALUE!</v>
      </c>
      <c r="M20" s="345" t="e">
        <f t="shared" ref="M20" si="86">IF((F20&gt;39)*AND(F20&lt;45),1," ")</f>
        <v>#VALUE!</v>
      </c>
      <c r="N20" s="345" t="e">
        <f t="shared" ref="N20" si="87">IF((F20&gt;44)*AND(F20&lt;50),1," ")</f>
        <v>#VALUE!</v>
      </c>
      <c r="O20" s="345" t="e">
        <f t="shared" ref="O20" si="88">IF((F20&gt;49)*AND(F20&lt;55),1," ")</f>
        <v>#VALUE!</v>
      </c>
      <c r="P20" s="345" t="e">
        <f t="shared" ref="P20" si="89">IF((F20&gt;54)*AND(F20&lt;60),1," ")</f>
        <v>#VALUE!</v>
      </c>
      <c r="Q20" s="345" t="e">
        <f t="shared" ref="Q20" si="90">IF((F20&gt;59)*AND(F20&lt;65),1," ")</f>
        <v>#VALUE!</v>
      </c>
      <c r="R20" s="345" t="e">
        <f t="shared" ref="R20" si="91">IF((F20&gt;64)*AND(F20&lt;70),1," ")</f>
        <v>#VALUE!</v>
      </c>
      <c r="S20" s="345" t="e">
        <f t="shared" ref="S20" si="92">IF((F20&gt;69)*AND(F20&lt;75),1," ")</f>
        <v>#VALUE!</v>
      </c>
      <c r="T20" s="347" t="e">
        <f t="shared" ref="T20" si="93">IF(F20&gt;74,1," ")</f>
        <v>#VALUE!</v>
      </c>
      <c r="U20" s="355"/>
      <c r="V20" s="355"/>
      <c r="W20" s="356"/>
      <c r="X20" s="89"/>
    </row>
    <row r="21" spans="1:24" ht="10.050000000000001" customHeight="1" x14ac:dyDescent="0.2">
      <c r="A21" s="289"/>
      <c r="B21" s="88"/>
      <c r="C21" s="353"/>
      <c r="D21" s="291"/>
      <c r="E21" s="54"/>
      <c r="F21" s="345"/>
      <c r="G21" s="345"/>
      <c r="H21" s="345"/>
      <c r="I21" s="345"/>
      <c r="J21" s="345"/>
      <c r="K21" s="345"/>
      <c r="L21" s="345"/>
      <c r="M21" s="345"/>
      <c r="N21" s="345"/>
      <c r="O21" s="345"/>
      <c r="P21" s="345"/>
      <c r="Q21" s="345"/>
      <c r="R21" s="345"/>
      <c r="S21" s="345"/>
      <c r="T21" s="347"/>
      <c r="U21" s="355"/>
      <c r="V21" s="355"/>
      <c r="W21" s="357"/>
      <c r="X21" s="87"/>
    </row>
    <row r="22" spans="1:24" ht="10.050000000000001" customHeight="1" x14ac:dyDescent="0.2">
      <c r="A22" s="288">
        <f t="shared" ref="A22" si="94">A20+1</f>
        <v>8</v>
      </c>
      <c r="B22" s="90"/>
      <c r="C22" s="352"/>
      <c r="D22" s="290" t="e">
        <f t="shared" ref="D22" si="95">D20-1</f>
        <v>#VALUE!</v>
      </c>
      <c r="E22" s="51"/>
      <c r="F22" s="345" t="e">
        <f>IF(D22=0,"",$B$2-D22)</f>
        <v>#VALUE!</v>
      </c>
      <c r="G22" s="345" t="e">
        <f t="shared" ref="G22" si="96">IF((F22&gt;0)*AND(F22&lt;13),1," ")</f>
        <v>#VALUE!</v>
      </c>
      <c r="H22" s="345" t="e">
        <f t="shared" ref="H22" si="97">IF((F22&gt;12)*AND(F22&lt;16),1," ")</f>
        <v>#VALUE!</v>
      </c>
      <c r="I22" s="345" t="e">
        <f t="shared" ref="I22" si="98">IF((F22&gt;15)*AND(F22&lt;19),1," ")</f>
        <v>#VALUE!</v>
      </c>
      <c r="J22" s="345" t="e">
        <f t="shared" ref="J22" si="99">IF((F22&gt;18)*AND(F22&lt;23),1," ")</f>
        <v>#VALUE!</v>
      </c>
      <c r="K22" s="345" t="e">
        <f t="shared" ref="K22" si="100">IF((F22&gt;22)*AND(F22&lt;35),1," ")</f>
        <v>#VALUE!</v>
      </c>
      <c r="L22" s="345" t="e">
        <f t="shared" ref="L22" si="101">IF((F22&gt;34)*AND(F22&lt;40),1," ")</f>
        <v>#VALUE!</v>
      </c>
      <c r="M22" s="345" t="e">
        <f t="shared" ref="M22" si="102">IF((F22&gt;39)*AND(F22&lt;45),1," ")</f>
        <v>#VALUE!</v>
      </c>
      <c r="N22" s="345" t="e">
        <f t="shared" ref="N22" si="103">IF((F22&gt;44)*AND(F22&lt;50),1," ")</f>
        <v>#VALUE!</v>
      </c>
      <c r="O22" s="345" t="e">
        <f t="shared" ref="O22" si="104">IF((F22&gt;49)*AND(F22&lt;55),1," ")</f>
        <v>#VALUE!</v>
      </c>
      <c r="P22" s="345" t="e">
        <f t="shared" ref="P22" si="105">IF((F22&gt;54)*AND(F22&lt;60),1," ")</f>
        <v>#VALUE!</v>
      </c>
      <c r="Q22" s="345" t="e">
        <f t="shared" ref="Q22" si="106">IF((F22&gt;59)*AND(F22&lt;65),1," ")</f>
        <v>#VALUE!</v>
      </c>
      <c r="R22" s="345" t="e">
        <f t="shared" ref="R22" si="107">IF((F22&gt;64)*AND(F22&lt;70),1," ")</f>
        <v>#VALUE!</v>
      </c>
      <c r="S22" s="345" t="e">
        <f t="shared" ref="S22" si="108">IF((F22&gt;69)*AND(F22&lt;75),1," ")</f>
        <v>#VALUE!</v>
      </c>
      <c r="T22" s="347" t="e">
        <f t="shared" ref="T22" si="109">IF(F22&gt;74,1," ")</f>
        <v>#VALUE!</v>
      </c>
      <c r="U22" s="355"/>
      <c r="V22" s="355"/>
      <c r="W22" s="356"/>
      <c r="X22" s="89"/>
    </row>
    <row r="23" spans="1:24" ht="10.050000000000001" customHeight="1" x14ac:dyDescent="0.2">
      <c r="A23" s="289"/>
      <c r="B23" s="88"/>
      <c r="C23" s="353"/>
      <c r="D23" s="291"/>
      <c r="E23" s="54"/>
      <c r="F23" s="345"/>
      <c r="G23" s="345"/>
      <c r="H23" s="345"/>
      <c r="I23" s="345"/>
      <c r="J23" s="345"/>
      <c r="K23" s="345"/>
      <c r="L23" s="345"/>
      <c r="M23" s="345"/>
      <c r="N23" s="345"/>
      <c r="O23" s="345"/>
      <c r="P23" s="345"/>
      <c r="Q23" s="345"/>
      <c r="R23" s="345"/>
      <c r="S23" s="345"/>
      <c r="T23" s="347"/>
      <c r="U23" s="355"/>
      <c r="V23" s="355"/>
      <c r="W23" s="357"/>
      <c r="X23" s="87"/>
    </row>
    <row r="24" spans="1:24" ht="10.050000000000001" customHeight="1" x14ac:dyDescent="0.2">
      <c r="A24" s="288">
        <f t="shared" ref="A24:A84" si="110">A22+1</f>
        <v>9</v>
      </c>
      <c r="B24" s="90"/>
      <c r="C24" s="352"/>
      <c r="D24" s="290" t="e">
        <f t="shared" ref="D24" si="111">D22-1</f>
        <v>#VALUE!</v>
      </c>
      <c r="E24" s="51"/>
      <c r="F24" s="345" t="e">
        <f>IF(D24=0,"",$B$2-D24)</f>
        <v>#VALUE!</v>
      </c>
      <c r="G24" s="345" t="e">
        <f t="shared" ref="G24" si="112">IF((F24&gt;0)*AND(F24&lt;13),1," ")</f>
        <v>#VALUE!</v>
      </c>
      <c r="H24" s="345" t="e">
        <f t="shared" ref="H24" si="113">IF((F24&gt;12)*AND(F24&lt;16),1," ")</f>
        <v>#VALUE!</v>
      </c>
      <c r="I24" s="345" t="e">
        <f t="shared" ref="I24" si="114">IF((F24&gt;15)*AND(F24&lt;19),1," ")</f>
        <v>#VALUE!</v>
      </c>
      <c r="J24" s="345" t="e">
        <f t="shared" ref="J24" si="115">IF((F24&gt;18)*AND(F24&lt;23),1," ")</f>
        <v>#VALUE!</v>
      </c>
      <c r="K24" s="345" t="e">
        <f t="shared" ref="K24" si="116">IF((F24&gt;22)*AND(F24&lt;35),1," ")</f>
        <v>#VALUE!</v>
      </c>
      <c r="L24" s="345" t="e">
        <f t="shared" ref="L24" si="117">IF((F24&gt;34)*AND(F24&lt;40),1," ")</f>
        <v>#VALUE!</v>
      </c>
      <c r="M24" s="345" t="e">
        <f t="shared" ref="M24" si="118">IF((F24&gt;39)*AND(F24&lt;45),1," ")</f>
        <v>#VALUE!</v>
      </c>
      <c r="N24" s="345" t="e">
        <f t="shared" ref="N24" si="119">IF((F24&gt;44)*AND(F24&lt;50),1," ")</f>
        <v>#VALUE!</v>
      </c>
      <c r="O24" s="345" t="e">
        <f t="shared" ref="O24" si="120">IF((F24&gt;49)*AND(F24&lt;55),1," ")</f>
        <v>#VALUE!</v>
      </c>
      <c r="P24" s="345" t="e">
        <f t="shared" ref="P24" si="121">IF((F24&gt;54)*AND(F24&lt;60),1," ")</f>
        <v>#VALUE!</v>
      </c>
      <c r="Q24" s="345" t="e">
        <f t="shared" ref="Q24" si="122">IF((F24&gt;59)*AND(F24&lt;65),1," ")</f>
        <v>#VALUE!</v>
      </c>
      <c r="R24" s="345" t="e">
        <f t="shared" ref="R24" si="123">IF((F24&gt;64)*AND(F24&lt;70),1," ")</f>
        <v>#VALUE!</v>
      </c>
      <c r="S24" s="345" t="e">
        <f t="shared" ref="S24" si="124">IF((F24&gt;69)*AND(F24&lt;75),1," ")</f>
        <v>#VALUE!</v>
      </c>
      <c r="T24" s="347" t="e">
        <f t="shared" ref="T24" si="125">IF(F24&gt;74,1," ")</f>
        <v>#VALUE!</v>
      </c>
      <c r="U24" s="355"/>
      <c r="V24" s="355"/>
      <c r="W24" s="356"/>
      <c r="X24" s="89"/>
    </row>
    <row r="25" spans="1:24" ht="10.050000000000001" customHeight="1" x14ac:dyDescent="0.2">
      <c r="A25" s="289"/>
      <c r="B25" s="88"/>
      <c r="C25" s="353"/>
      <c r="D25" s="291"/>
      <c r="E25" s="54"/>
      <c r="F25" s="345"/>
      <c r="G25" s="345"/>
      <c r="H25" s="345"/>
      <c r="I25" s="345"/>
      <c r="J25" s="345"/>
      <c r="K25" s="345"/>
      <c r="L25" s="345"/>
      <c r="M25" s="345"/>
      <c r="N25" s="345"/>
      <c r="O25" s="345"/>
      <c r="P25" s="345"/>
      <c r="Q25" s="345"/>
      <c r="R25" s="345"/>
      <c r="S25" s="345"/>
      <c r="T25" s="347"/>
      <c r="U25" s="355"/>
      <c r="V25" s="355"/>
      <c r="W25" s="357"/>
      <c r="X25" s="87"/>
    </row>
    <row r="26" spans="1:24" ht="10.050000000000001" customHeight="1" x14ac:dyDescent="0.2">
      <c r="A26" s="288">
        <f t="shared" ref="A26:A86" si="126">A24+1</f>
        <v>10</v>
      </c>
      <c r="B26" s="90"/>
      <c r="C26" s="352"/>
      <c r="D26" s="290" t="e">
        <f t="shared" ref="D26" si="127">D24-1</f>
        <v>#VALUE!</v>
      </c>
      <c r="E26" s="51"/>
      <c r="F26" s="345" t="e">
        <f>IF(D26=0,"",$B$2-D26)</f>
        <v>#VALUE!</v>
      </c>
      <c r="G26" s="345" t="e">
        <f t="shared" ref="G26" si="128">IF((F26&gt;0)*AND(F26&lt;13),1," ")</f>
        <v>#VALUE!</v>
      </c>
      <c r="H26" s="345" t="e">
        <f t="shared" ref="H26" si="129">IF((F26&gt;12)*AND(F26&lt;16),1," ")</f>
        <v>#VALUE!</v>
      </c>
      <c r="I26" s="345" t="e">
        <f t="shared" ref="I26" si="130">IF((F26&gt;15)*AND(F26&lt;19),1," ")</f>
        <v>#VALUE!</v>
      </c>
      <c r="J26" s="345" t="e">
        <f t="shared" ref="J26" si="131">IF((F26&gt;18)*AND(F26&lt;23),1," ")</f>
        <v>#VALUE!</v>
      </c>
      <c r="K26" s="345" t="e">
        <f t="shared" ref="K26" si="132">IF((F26&gt;22)*AND(F26&lt;35),1," ")</f>
        <v>#VALUE!</v>
      </c>
      <c r="L26" s="345" t="e">
        <f t="shared" ref="L26" si="133">IF((F26&gt;34)*AND(F26&lt;40),1," ")</f>
        <v>#VALUE!</v>
      </c>
      <c r="M26" s="345" t="e">
        <f t="shared" ref="M26" si="134">IF((F26&gt;39)*AND(F26&lt;45),1," ")</f>
        <v>#VALUE!</v>
      </c>
      <c r="N26" s="345" t="e">
        <f t="shared" ref="N26" si="135">IF((F26&gt;44)*AND(F26&lt;50),1," ")</f>
        <v>#VALUE!</v>
      </c>
      <c r="O26" s="345" t="e">
        <f t="shared" ref="O26" si="136">IF((F26&gt;49)*AND(F26&lt;55),1," ")</f>
        <v>#VALUE!</v>
      </c>
      <c r="P26" s="345" t="e">
        <f t="shared" ref="P26" si="137">IF((F26&gt;54)*AND(F26&lt;60),1," ")</f>
        <v>#VALUE!</v>
      </c>
      <c r="Q26" s="345" t="e">
        <f t="shared" ref="Q26" si="138">IF((F26&gt;59)*AND(F26&lt;65),1," ")</f>
        <v>#VALUE!</v>
      </c>
      <c r="R26" s="345" t="e">
        <f t="shared" ref="R26" si="139">IF((F26&gt;64)*AND(F26&lt;70),1," ")</f>
        <v>#VALUE!</v>
      </c>
      <c r="S26" s="345" t="e">
        <f t="shared" ref="S26" si="140">IF((F26&gt;69)*AND(F26&lt;75),1," ")</f>
        <v>#VALUE!</v>
      </c>
      <c r="T26" s="347" t="e">
        <f t="shared" ref="T26" si="141">IF(F26&gt;74,1," ")</f>
        <v>#VALUE!</v>
      </c>
      <c r="U26" s="355"/>
      <c r="V26" s="355"/>
      <c r="W26" s="356"/>
      <c r="X26" s="89"/>
    </row>
    <row r="27" spans="1:24" ht="10.050000000000001" customHeight="1" x14ac:dyDescent="0.2">
      <c r="A27" s="289"/>
      <c r="B27" s="88"/>
      <c r="C27" s="353"/>
      <c r="D27" s="291"/>
      <c r="E27" s="54"/>
      <c r="F27" s="345"/>
      <c r="G27" s="345"/>
      <c r="H27" s="345"/>
      <c r="I27" s="345"/>
      <c r="J27" s="345"/>
      <c r="K27" s="345"/>
      <c r="L27" s="345"/>
      <c r="M27" s="345"/>
      <c r="N27" s="345"/>
      <c r="O27" s="345"/>
      <c r="P27" s="345"/>
      <c r="Q27" s="345"/>
      <c r="R27" s="345"/>
      <c r="S27" s="345"/>
      <c r="T27" s="347"/>
      <c r="U27" s="355"/>
      <c r="V27" s="355"/>
      <c r="W27" s="357"/>
      <c r="X27" s="87"/>
    </row>
    <row r="28" spans="1:24" ht="10.050000000000001" customHeight="1" x14ac:dyDescent="0.2">
      <c r="A28" s="288">
        <f t="shared" ref="A28:A88" si="142">A26+1</f>
        <v>11</v>
      </c>
      <c r="B28" s="90"/>
      <c r="C28" s="352"/>
      <c r="D28" s="290" t="e">
        <f t="shared" ref="D28" si="143">D26-1</f>
        <v>#VALUE!</v>
      </c>
      <c r="E28" s="51"/>
      <c r="F28" s="345" t="e">
        <f>IF(D28=0,"",$B$2-D28)</f>
        <v>#VALUE!</v>
      </c>
      <c r="G28" s="345" t="e">
        <f t="shared" ref="G28" si="144">IF((F28&gt;0)*AND(F28&lt;13),1," ")</f>
        <v>#VALUE!</v>
      </c>
      <c r="H28" s="345" t="e">
        <f t="shared" ref="H28" si="145">IF((F28&gt;12)*AND(F28&lt;16),1," ")</f>
        <v>#VALUE!</v>
      </c>
      <c r="I28" s="345" t="e">
        <f t="shared" ref="I28" si="146">IF((F28&gt;15)*AND(F28&lt;19),1," ")</f>
        <v>#VALUE!</v>
      </c>
      <c r="J28" s="345" t="e">
        <f t="shared" ref="J28" si="147">IF((F28&gt;18)*AND(F28&lt;23),1," ")</f>
        <v>#VALUE!</v>
      </c>
      <c r="K28" s="345" t="e">
        <f t="shared" ref="K28" si="148">IF((F28&gt;22)*AND(F28&lt;35),1," ")</f>
        <v>#VALUE!</v>
      </c>
      <c r="L28" s="345" t="e">
        <f t="shared" ref="L28" si="149">IF((F28&gt;34)*AND(F28&lt;40),1," ")</f>
        <v>#VALUE!</v>
      </c>
      <c r="M28" s="345" t="e">
        <f t="shared" ref="M28" si="150">IF((F28&gt;39)*AND(F28&lt;45),1," ")</f>
        <v>#VALUE!</v>
      </c>
      <c r="N28" s="345" t="e">
        <f t="shared" ref="N28" si="151">IF((F28&gt;44)*AND(F28&lt;50),1," ")</f>
        <v>#VALUE!</v>
      </c>
      <c r="O28" s="345" t="e">
        <f t="shared" ref="O28" si="152">IF((F28&gt;49)*AND(F28&lt;55),1," ")</f>
        <v>#VALUE!</v>
      </c>
      <c r="P28" s="345" t="e">
        <f t="shared" ref="P28" si="153">IF((F28&gt;54)*AND(F28&lt;60),1," ")</f>
        <v>#VALUE!</v>
      </c>
      <c r="Q28" s="345" t="e">
        <f t="shared" ref="Q28" si="154">IF((F28&gt;59)*AND(F28&lt;65),1," ")</f>
        <v>#VALUE!</v>
      </c>
      <c r="R28" s="345" t="e">
        <f t="shared" ref="R28" si="155">IF((F28&gt;64)*AND(F28&lt;70),1," ")</f>
        <v>#VALUE!</v>
      </c>
      <c r="S28" s="345" t="e">
        <f t="shared" ref="S28" si="156">IF((F28&gt;69)*AND(F28&lt;75),1," ")</f>
        <v>#VALUE!</v>
      </c>
      <c r="T28" s="347" t="e">
        <f t="shared" ref="T28" si="157">IF(F28&gt;74,1," ")</f>
        <v>#VALUE!</v>
      </c>
      <c r="U28" s="355"/>
      <c r="V28" s="355"/>
      <c r="W28" s="356"/>
      <c r="X28" s="89"/>
    </row>
    <row r="29" spans="1:24" ht="10.050000000000001" customHeight="1" x14ac:dyDescent="0.2">
      <c r="A29" s="289"/>
      <c r="B29" s="88"/>
      <c r="C29" s="353"/>
      <c r="D29" s="291"/>
      <c r="E29" s="54"/>
      <c r="F29" s="345"/>
      <c r="G29" s="345"/>
      <c r="H29" s="345"/>
      <c r="I29" s="345"/>
      <c r="J29" s="345"/>
      <c r="K29" s="345"/>
      <c r="L29" s="345"/>
      <c r="M29" s="345"/>
      <c r="N29" s="345"/>
      <c r="O29" s="345"/>
      <c r="P29" s="345"/>
      <c r="Q29" s="345"/>
      <c r="R29" s="345"/>
      <c r="S29" s="345"/>
      <c r="T29" s="347"/>
      <c r="U29" s="355"/>
      <c r="V29" s="355"/>
      <c r="W29" s="357"/>
      <c r="X29" s="87"/>
    </row>
    <row r="30" spans="1:24" ht="10.050000000000001" customHeight="1" x14ac:dyDescent="0.2">
      <c r="A30" s="288">
        <f t="shared" ref="A30:A90" si="158">A28+1</f>
        <v>12</v>
      </c>
      <c r="B30" s="90"/>
      <c r="C30" s="352"/>
      <c r="D30" s="290" t="e">
        <f t="shared" ref="D30" si="159">D28-1</f>
        <v>#VALUE!</v>
      </c>
      <c r="E30" s="51"/>
      <c r="F30" s="345" t="e">
        <f>IF(D30=0,"",$B$2-D30)</f>
        <v>#VALUE!</v>
      </c>
      <c r="G30" s="345" t="e">
        <f t="shared" ref="G30" si="160">IF((F30&gt;0)*AND(F30&lt;13),1," ")</f>
        <v>#VALUE!</v>
      </c>
      <c r="H30" s="345" t="e">
        <f t="shared" ref="H30" si="161">IF((F30&gt;12)*AND(F30&lt;16),1," ")</f>
        <v>#VALUE!</v>
      </c>
      <c r="I30" s="345" t="e">
        <f t="shared" ref="I30" si="162">IF((F30&gt;15)*AND(F30&lt;19),1," ")</f>
        <v>#VALUE!</v>
      </c>
      <c r="J30" s="345" t="e">
        <f t="shared" ref="J30" si="163">IF((F30&gt;18)*AND(F30&lt;23),1," ")</f>
        <v>#VALUE!</v>
      </c>
      <c r="K30" s="345" t="e">
        <f t="shared" ref="K30" si="164">IF((F30&gt;22)*AND(F30&lt;35),1," ")</f>
        <v>#VALUE!</v>
      </c>
      <c r="L30" s="345" t="e">
        <f t="shared" ref="L30" si="165">IF((F30&gt;34)*AND(F30&lt;40),1," ")</f>
        <v>#VALUE!</v>
      </c>
      <c r="M30" s="345" t="e">
        <f t="shared" ref="M30" si="166">IF((F30&gt;39)*AND(F30&lt;45),1," ")</f>
        <v>#VALUE!</v>
      </c>
      <c r="N30" s="345" t="e">
        <f t="shared" ref="N30" si="167">IF((F30&gt;44)*AND(F30&lt;50),1," ")</f>
        <v>#VALUE!</v>
      </c>
      <c r="O30" s="345" t="e">
        <f t="shared" ref="O30" si="168">IF((F30&gt;49)*AND(F30&lt;55),1," ")</f>
        <v>#VALUE!</v>
      </c>
      <c r="P30" s="345" t="e">
        <f t="shared" ref="P30" si="169">IF((F30&gt;54)*AND(F30&lt;60),1," ")</f>
        <v>#VALUE!</v>
      </c>
      <c r="Q30" s="345" t="e">
        <f t="shared" ref="Q30" si="170">IF((F30&gt;59)*AND(F30&lt;65),1," ")</f>
        <v>#VALUE!</v>
      </c>
      <c r="R30" s="345" t="e">
        <f t="shared" ref="R30" si="171">IF((F30&gt;64)*AND(F30&lt;70),1," ")</f>
        <v>#VALUE!</v>
      </c>
      <c r="S30" s="345" t="e">
        <f t="shared" ref="S30" si="172">IF((F30&gt;69)*AND(F30&lt;75),1," ")</f>
        <v>#VALUE!</v>
      </c>
      <c r="T30" s="347" t="e">
        <f t="shared" ref="T30" si="173">IF(F30&gt;74,1," ")</f>
        <v>#VALUE!</v>
      </c>
      <c r="U30" s="355"/>
      <c r="V30" s="355"/>
      <c r="W30" s="356"/>
      <c r="X30" s="89"/>
    </row>
    <row r="31" spans="1:24" ht="10.050000000000001" customHeight="1" x14ac:dyDescent="0.2">
      <c r="A31" s="289"/>
      <c r="B31" s="88"/>
      <c r="C31" s="353"/>
      <c r="D31" s="291"/>
      <c r="E31" s="54"/>
      <c r="F31" s="345"/>
      <c r="G31" s="345"/>
      <c r="H31" s="345"/>
      <c r="I31" s="345"/>
      <c r="J31" s="345"/>
      <c r="K31" s="345"/>
      <c r="L31" s="345"/>
      <c r="M31" s="345"/>
      <c r="N31" s="345"/>
      <c r="O31" s="345"/>
      <c r="P31" s="345"/>
      <c r="Q31" s="345"/>
      <c r="R31" s="345"/>
      <c r="S31" s="345"/>
      <c r="T31" s="347"/>
      <c r="U31" s="355"/>
      <c r="V31" s="355"/>
      <c r="W31" s="357"/>
      <c r="X31" s="87"/>
    </row>
    <row r="32" spans="1:24" ht="10.050000000000001" customHeight="1" x14ac:dyDescent="0.2">
      <c r="A32" s="288">
        <f t="shared" ref="A32:A92" si="174">A30+1</f>
        <v>13</v>
      </c>
      <c r="B32" s="90"/>
      <c r="C32" s="352"/>
      <c r="D32" s="290" t="e">
        <f t="shared" ref="D32" si="175">D30-1</f>
        <v>#VALUE!</v>
      </c>
      <c r="E32" s="51"/>
      <c r="F32" s="345" t="e">
        <f>IF(D32=0,"",$B$2-D32)</f>
        <v>#VALUE!</v>
      </c>
      <c r="G32" s="345" t="e">
        <f t="shared" ref="G32" si="176">IF((F32&gt;0)*AND(F32&lt;13),1," ")</f>
        <v>#VALUE!</v>
      </c>
      <c r="H32" s="345" t="e">
        <f t="shared" ref="H32" si="177">IF((F32&gt;12)*AND(F32&lt;16),1," ")</f>
        <v>#VALUE!</v>
      </c>
      <c r="I32" s="345" t="e">
        <f t="shared" ref="I32" si="178">IF((F32&gt;15)*AND(F32&lt;19),1," ")</f>
        <v>#VALUE!</v>
      </c>
      <c r="J32" s="345" t="e">
        <f t="shared" ref="J32" si="179">IF((F32&gt;18)*AND(F32&lt;23),1," ")</f>
        <v>#VALUE!</v>
      </c>
      <c r="K32" s="345" t="e">
        <f t="shared" ref="K32" si="180">IF((F32&gt;22)*AND(F32&lt;35),1," ")</f>
        <v>#VALUE!</v>
      </c>
      <c r="L32" s="345" t="e">
        <f t="shared" ref="L32" si="181">IF((F32&gt;34)*AND(F32&lt;40),1," ")</f>
        <v>#VALUE!</v>
      </c>
      <c r="M32" s="345" t="e">
        <f t="shared" ref="M32" si="182">IF((F32&gt;39)*AND(F32&lt;45),1," ")</f>
        <v>#VALUE!</v>
      </c>
      <c r="N32" s="345" t="e">
        <f t="shared" ref="N32" si="183">IF((F32&gt;44)*AND(F32&lt;50),1," ")</f>
        <v>#VALUE!</v>
      </c>
      <c r="O32" s="345" t="e">
        <f t="shared" ref="O32" si="184">IF((F32&gt;49)*AND(F32&lt;55),1," ")</f>
        <v>#VALUE!</v>
      </c>
      <c r="P32" s="345" t="e">
        <f t="shared" ref="P32" si="185">IF((F32&gt;54)*AND(F32&lt;60),1," ")</f>
        <v>#VALUE!</v>
      </c>
      <c r="Q32" s="345" t="e">
        <f t="shared" ref="Q32" si="186">IF((F32&gt;59)*AND(F32&lt;65),1," ")</f>
        <v>#VALUE!</v>
      </c>
      <c r="R32" s="345" t="e">
        <f t="shared" ref="R32" si="187">IF((F32&gt;64)*AND(F32&lt;70),1," ")</f>
        <v>#VALUE!</v>
      </c>
      <c r="S32" s="345" t="e">
        <f t="shared" ref="S32" si="188">IF((F32&gt;69)*AND(F32&lt;75),1," ")</f>
        <v>#VALUE!</v>
      </c>
      <c r="T32" s="347" t="e">
        <f t="shared" ref="T32" si="189">IF(F32&gt;74,1," ")</f>
        <v>#VALUE!</v>
      </c>
      <c r="U32" s="355"/>
      <c r="V32" s="355"/>
      <c r="W32" s="356"/>
      <c r="X32" s="89"/>
    </row>
    <row r="33" spans="1:24" ht="10.050000000000001" customHeight="1" x14ac:dyDescent="0.2">
      <c r="A33" s="289"/>
      <c r="B33" s="88"/>
      <c r="C33" s="353"/>
      <c r="D33" s="291"/>
      <c r="E33" s="54"/>
      <c r="F33" s="345"/>
      <c r="G33" s="345"/>
      <c r="H33" s="345"/>
      <c r="I33" s="345"/>
      <c r="J33" s="345"/>
      <c r="K33" s="345"/>
      <c r="L33" s="345"/>
      <c r="M33" s="345"/>
      <c r="N33" s="345"/>
      <c r="O33" s="345"/>
      <c r="P33" s="345"/>
      <c r="Q33" s="345"/>
      <c r="R33" s="345"/>
      <c r="S33" s="345"/>
      <c r="T33" s="347"/>
      <c r="U33" s="355"/>
      <c r="V33" s="355"/>
      <c r="W33" s="357"/>
      <c r="X33" s="87"/>
    </row>
    <row r="34" spans="1:24" ht="10.050000000000001" customHeight="1" x14ac:dyDescent="0.2">
      <c r="A34" s="288">
        <f t="shared" ref="A34" si="190">A32+1</f>
        <v>14</v>
      </c>
      <c r="B34" s="90"/>
      <c r="C34" s="352"/>
      <c r="D34" s="290" t="e">
        <f t="shared" ref="D34" si="191">D32-1</f>
        <v>#VALUE!</v>
      </c>
      <c r="E34" s="51"/>
      <c r="F34" s="345" t="e">
        <f>IF(D34=0,"",$B$2-D34)</f>
        <v>#VALUE!</v>
      </c>
      <c r="G34" s="345" t="e">
        <f t="shared" ref="G34" si="192">IF((F34&gt;0)*AND(F34&lt;13),1," ")</f>
        <v>#VALUE!</v>
      </c>
      <c r="H34" s="345" t="e">
        <f t="shared" ref="H34" si="193">IF((F34&gt;12)*AND(F34&lt;16),1," ")</f>
        <v>#VALUE!</v>
      </c>
      <c r="I34" s="345" t="e">
        <f t="shared" ref="I34" si="194">IF((F34&gt;15)*AND(F34&lt;19),1," ")</f>
        <v>#VALUE!</v>
      </c>
      <c r="J34" s="345" t="e">
        <f t="shared" ref="J34" si="195">IF((F34&gt;18)*AND(F34&lt;23),1," ")</f>
        <v>#VALUE!</v>
      </c>
      <c r="K34" s="345" t="e">
        <f t="shared" ref="K34" si="196">IF((F34&gt;22)*AND(F34&lt;35),1," ")</f>
        <v>#VALUE!</v>
      </c>
      <c r="L34" s="345" t="e">
        <f t="shared" ref="L34" si="197">IF((F34&gt;34)*AND(F34&lt;40),1," ")</f>
        <v>#VALUE!</v>
      </c>
      <c r="M34" s="345" t="e">
        <f t="shared" ref="M34" si="198">IF((F34&gt;39)*AND(F34&lt;45),1," ")</f>
        <v>#VALUE!</v>
      </c>
      <c r="N34" s="345" t="e">
        <f t="shared" ref="N34" si="199">IF((F34&gt;44)*AND(F34&lt;50),1," ")</f>
        <v>#VALUE!</v>
      </c>
      <c r="O34" s="345" t="e">
        <f t="shared" ref="O34" si="200">IF((F34&gt;49)*AND(F34&lt;55),1," ")</f>
        <v>#VALUE!</v>
      </c>
      <c r="P34" s="345" t="e">
        <f t="shared" ref="P34" si="201">IF((F34&gt;54)*AND(F34&lt;60),1," ")</f>
        <v>#VALUE!</v>
      </c>
      <c r="Q34" s="345" t="e">
        <f t="shared" ref="Q34" si="202">IF((F34&gt;59)*AND(F34&lt;65),1," ")</f>
        <v>#VALUE!</v>
      </c>
      <c r="R34" s="345" t="e">
        <f t="shared" ref="R34" si="203">IF((F34&gt;64)*AND(F34&lt;70),1," ")</f>
        <v>#VALUE!</v>
      </c>
      <c r="S34" s="345" t="e">
        <f t="shared" ref="S34" si="204">IF((F34&gt;69)*AND(F34&lt;75),1," ")</f>
        <v>#VALUE!</v>
      </c>
      <c r="T34" s="347" t="e">
        <f t="shared" ref="T34" si="205">IF(F34&gt;74,1," ")</f>
        <v>#VALUE!</v>
      </c>
      <c r="U34" s="355"/>
      <c r="V34" s="355"/>
      <c r="W34" s="356"/>
      <c r="X34" s="89"/>
    </row>
    <row r="35" spans="1:24" ht="10.050000000000001" customHeight="1" x14ac:dyDescent="0.2">
      <c r="A35" s="289"/>
      <c r="B35" s="88"/>
      <c r="C35" s="353"/>
      <c r="D35" s="291"/>
      <c r="E35" s="54"/>
      <c r="F35" s="345"/>
      <c r="G35" s="345"/>
      <c r="H35" s="345"/>
      <c r="I35" s="345"/>
      <c r="J35" s="345"/>
      <c r="K35" s="345"/>
      <c r="L35" s="345"/>
      <c r="M35" s="345"/>
      <c r="N35" s="345"/>
      <c r="O35" s="345"/>
      <c r="P35" s="345"/>
      <c r="Q35" s="345"/>
      <c r="R35" s="345"/>
      <c r="S35" s="345"/>
      <c r="T35" s="347"/>
      <c r="U35" s="355"/>
      <c r="V35" s="355"/>
      <c r="W35" s="357"/>
      <c r="X35" s="87"/>
    </row>
    <row r="36" spans="1:24" ht="10.050000000000001" customHeight="1" x14ac:dyDescent="0.2">
      <c r="A36" s="288">
        <f t="shared" si="110"/>
        <v>15</v>
      </c>
      <c r="B36" s="90"/>
      <c r="C36" s="352"/>
      <c r="D36" s="290" t="e">
        <f t="shared" ref="D36" si="206">D34-1</f>
        <v>#VALUE!</v>
      </c>
      <c r="E36" s="51"/>
      <c r="F36" s="345" t="e">
        <f>IF(D36=0,"",$B$2-D36)</f>
        <v>#VALUE!</v>
      </c>
      <c r="G36" s="345" t="e">
        <f t="shared" ref="G36" si="207">IF((F36&gt;0)*AND(F36&lt;13),1," ")</f>
        <v>#VALUE!</v>
      </c>
      <c r="H36" s="345" t="e">
        <f t="shared" ref="H36" si="208">IF((F36&gt;12)*AND(F36&lt;16),1," ")</f>
        <v>#VALUE!</v>
      </c>
      <c r="I36" s="345" t="e">
        <f t="shared" ref="I36" si="209">IF((F36&gt;15)*AND(F36&lt;19),1," ")</f>
        <v>#VALUE!</v>
      </c>
      <c r="J36" s="345" t="e">
        <f t="shared" ref="J36" si="210">IF((F36&gt;18)*AND(F36&lt;23),1," ")</f>
        <v>#VALUE!</v>
      </c>
      <c r="K36" s="345" t="e">
        <f t="shared" ref="K36" si="211">IF((F36&gt;22)*AND(F36&lt;35),1," ")</f>
        <v>#VALUE!</v>
      </c>
      <c r="L36" s="345" t="e">
        <f t="shared" ref="L36" si="212">IF((F36&gt;34)*AND(F36&lt;40),1," ")</f>
        <v>#VALUE!</v>
      </c>
      <c r="M36" s="345" t="e">
        <f t="shared" ref="M36" si="213">IF((F36&gt;39)*AND(F36&lt;45),1," ")</f>
        <v>#VALUE!</v>
      </c>
      <c r="N36" s="345" t="e">
        <f t="shared" ref="N36" si="214">IF((F36&gt;44)*AND(F36&lt;50),1," ")</f>
        <v>#VALUE!</v>
      </c>
      <c r="O36" s="345" t="e">
        <f t="shared" ref="O36" si="215">IF((F36&gt;49)*AND(F36&lt;55),1," ")</f>
        <v>#VALUE!</v>
      </c>
      <c r="P36" s="345" t="e">
        <f t="shared" ref="P36" si="216">IF((F36&gt;54)*AND(F36&lt;60),1," ")</f>
        <v>#VALUE!</v>
      </c>
      <c r="Q36" s="345" t="e">
        <f t="shared" ref="Q36" si="217">IF((F36&gt;59)*AND(F36&lt;65),1," ")</f>
        <v>#VALUE!</v>
      </c>
      <c r="R36" s="345" t="e">
        <f t="shared" ref="R36" si="218">IF((F36&gt;64)*AND(F36&lt;70),1," ")</f>
        <v>#VALUE!</v>
      </c>
      <c r="S36" s="345" t="e">
        <f t="shared" ref="S36" si="219">IF((F36&gt;69)*AND(F36&lt;75),1," ")</f>
        <v>#VALUE!</v>
      </c>
      <c r="T36" s="347" t="e">
        <f t="shared" ref="T36" si="220">IF(F36&gt;74,1," ")</f>
        <v>#VALUE!</v>
      </c>
      <c r="U36" s="355"/>
      <c r="V36" s="355"/>
      <c r="W36" s="356"/>
      <c r="X36" s="89"/>
    </row>
    <row r="37" spans="1:24" ht="10.050000000000001" customHeight="1" x14ac:dyDescent="0.2">
      <c r="A37" s="289"/>
      <c r="B37" s="88"/>
      <c r="C37" s="353"/>
      <c r="D37" s="291"/>
      <c r="E37" s="54"/>
      <c r="F37" s="345"/>
      <c r="G37" s="345"/>
      <c r="H37" s="345"/>
      <c r="I37" s="345"/>
      <c r="J37" s="345"/>
      <c r="K37" s="345"/>
      <c r="L37" s="345"/>
      <c r="M37" s="345"/>
      <c r="N37" s="345"/>
      <c r="O37" s="345"/>
      <c r="P37" s="345"/>
      <c r="Q37" s="345"/>
      <c r="R37" s="345"/>
      <c r="S37" s="345"/>
      <c r="T37" s="347"/>
      <c r="U37" s="355"/>
      <c r="V37" s="355"/>
      <c r="W37" s="357"/>
      <c r="X37" s="87"/>
    </row>
    <row r="38" spans="1:24" ht="10.050000000000001" customHeight="1" x14ac:dyDescent="0.2">
      <c r="A38" s="288">
        <f t="shared" si="126"/>
        <v>16</v>
      </c>
      <c r="B38" s="90"/>
      <c r="C38" s="352"/>
      <c r="D38" s="290" t="e">
        <f t="shared" ref="D38" si="221">D36-1</f>
        <v>#VALUE!</v>
      </c>
      <c r="E38" s="51"/>
      <c r="F38" s="345" t="e">
        <f>IF(D38=0,"",$B$2-D38)</f>
        <v>#VALUE!</v>
      </c>
      <c r="G38" s="345" t="e">
        <f t="shared" ref="G38" si="222">IF((F38&gt;0)*AND(F38&lt;13),1," ")</f>
        <v>#VALUE!</v>
      </c>
      <c r="H38" s="345" t="e">
        <f t="shared" ref="H38" si="223">IF((F38&gt;12)*AND(F38&lt;16),1," ")</f>
        <v>#VALUE!</v>
      </c>
      <c r="I38" s="345" t="e">
        <f t="shared" ref="I38" si="224">IF((F38&gt;15)*AND(F38&lt;19),1," ")</f>
        <v>#VALUE!</v>
      </c>
      <c r="J38" s="345" t="e">
        <f t="shared" ref="J38" si="225">IF((F38&gt;18)*AND(F38&lt;23),1," ")</f>
        <v>#VALUE!</v>
      </c>
      <c r="K38" s="345" t="e">
        <f t="shared" ref="K38" si="226">IF((F38&gt;22)*AND(F38&lt;35),1," ")</f>
        <v>#VALUE!</v>
      </c>
      <c r="L38" s="345" t="e">
        <f t="shared" ref="L38" si="227">IF((F38&gt;34)*AND(F38&lt;40),1," ")</f>
        <v>#VALUE!</v>
      </c>
      <c r="M38" s="345" t="e">
        <f t="shared" ref="M38" si="228">IF((F38&gt;39)*AND(F38&lt;45),1," ")</f>
        <v>#VALUE!</v>
      </c>
      <c r="N38" s="345" t="e">
        <f t="shared" ref="N38" si="229">IF((F38&gt;44)*AND(F38&lt;50),1," ")</f>
        <v>#VALUE!</v>
      </c>
      <c r="O38" s="345" t="e">
        <f t="shared" ref="O38" si="230">IF((F38&gt;49)*AND(F38&lt;55),1," ")</f>
        <v>#VALUE!</v>
      </c>
      <c r="P38" s="345" t="e">
        <f t="shared" ref="P38" si="231">IF((F38&gt;54)*AND(F38&lt;60),1," ")</f>
        <v>#VALUE!</v>
      </c>
      <c r="Q38" s="345" t="e">
        <f t="shared" ref="Q38" si="232">IF((F38&gt;59)*AND(F38&lt;65),1," ")</f>
        <v>#VALUE!</v>
      </c>
      <c r="R38" s="345" t="e">
        <f t="shared" ref="R38" si="233">IF((F38&gt;64)*AND(F38&lt;70),1," ")</f>
        <v>#VALUE!</v>
      </c>
      <c r="S38" s="345" t="e">
        <f t="shared" ref="S38" si="234">IF((F38&gt;69)*AND(F38&lt;75),1," ")</f>
        <v>#VALUE!</v>
      </c>
      <c r="T38" s="347" t="e">
        <f t="shared" ref="T38" si="235">IF(F38&gt;74,1," ")</f>
        <v>#VALUE!</v>
      </c>
      <c r="U38" s="355"/>
      <c r="V38" s="355"/>
      <c r="W38" s="356"/>
      <c r="X38" s="89"/>
    </row>
    <row r="39" spans="1:24" ht="10.050000000000001" customHeight="1" x14ac:dyDescent="0.2">
      <c r="A39" s="289"/>
      <c r="B39" s="88"/>
      <c r="C39" s="353"/>
      <c r="D39" s="291"/>
      <c r="E39" s="54"/>
      <c r="F39" s="345"/>
      <c r="G39" s="345"/>
      <c r="H39" s="345"/>
      <c r="I39" s="345"/>
      <c r="J39" s="345"/>
      <c r="K39" s="345"/>
      <c r="L39" s="345"/>
      <c r="M39" s="345"/>
      <c r="N39" s="345"/>
      <c r="O39" s="345"/>
      <c r="P39" s="345"/>
      <c r="Q39" s="345"/>
      <c r="R39" s="345"/>
      <c r="S39" s="345"/>
      <c r="T39" s="347"/>
      <c r="U39" s="355"/>
      <c r="V39" s="355"/>
      <c r="W39" s="357"/>
      <c r="X39" s="87"/>
    </row>
    <row r="40" spans="1:24" ht="10.050000000000001" customHeight="1" x14ac:dyDescent="0.2">
      <c r="A40" s="288">
        <f t="shared" si="142"/>
        <v>17</v>
      </c>
      <c r="B40" s="90"/>
      <c r="C40" s="352"/>
      <c r="D40" s="290" t="e">
        <f t="shared" ref="D40" si="236">D38-1</f>
        <v>#VALUE!</v>
      </c>
      <c r="E40" s="51"/>
      <c r="F40" s="345" t="e">
        <f>IF(D40=0,"",$B$2-D40)</f>
        <v>#VALUE!</v>
      </c>
      <c r="G40" s="345" t="e">
        <f t="shared" ref="G40" si="237">IF((F40&gt;0)*AND(F40&lt;13),1," ")</f>
        <v>#VALUE!</v>
      </c>
      <c r="H40" s="345" t="e">
        <f t="shared" ref="H40" si="238">IF((F40&gt;12)*AND(F40&lt;16),1," ")</f>
        <v>#VALUE!</v>
      </c>
      <c r="I40" s="345" t="e">
        <f t="shared" ref="I40" si="239">IF((F40&gt;15)*AND(F40&lt;19),1," ")</f>
        <v>#VALUE!</v>
      </c>
      <c r="J40" s="345" t="e">
        <f t="shared" ref="J40" si="240">IF((F40&gt;18)*AND(F40&lt;23),1," ")</f>
        <v>#VALUE!</v>
      </c>
      <c r="K40" s="345" t="e">
        <f t="shared" ref="K40" si="241">IF((F40&gt;22)*AND(F40&lt;35),1," ")</f>
        <v>#VALUE!</v>
      </c>
      <c r="L40" s="345" t="e">
        <f t="shared" ref="L40" si="242">IF((F40&gt;34)*AND(F40&lt;40),1," ")</f>
        <v>#VALUE!</v>
      </c>
      <c r="M40" s="345" t="e">
        <f t="shared" ref="M40" si="243">IF((F40&gt;39)*AND(F40&lt;45),1," ")</f>
        <v>#VALUE!</v>
      </c>
      <c r="N40" s="345" t="e">
        <f t="shared" ref="N40" si="244">IF((F40&gt;44)*AND(F40&lt;50),1," ")</f>
        <v>#VALUE!</v>
      </c>
      <c r="O40" s="345" t="e">
        <f t="shared" ref="O40" si="245">IF((F40&gt;49)*AND(F40&lt;55),1," ")</f>
        <v>#VALUE!</v>
      </c>
      <c r="P40" s="345" t="e">
        <f t="shared" ref="P40" si="246">IF((F40&gt;54)*AND(F40&lt;60),1," ")</f>
        <v>#VALUE!</v>
      </c>
      <c r="Q40" s="345" t="e">
        <f t="shared" ref="Q40" si="247">IF((F40&gt;59)*AND(F40&lt;65),1," ")</f>
        <v>#VALUE!</v>
      </c>
      <c r="R40" s="345" t="e">
        <f t="shared" ref="R40" si="248">IF((F40&gt;64)*AND(F40&lt;70),1," ")</f>
        <v>#VALUE!</v>
      </c>
      <c r="S40" s="345" t="e">
        <f t="shared" ref="S40" si="249">IF((F40&gt;69)*AND(F40&lt;75),1," ")</f>
        <v>#VALUE!</v>
      </c>
      <c r="T40" s="347" t="e">
        <f t="shared" ref="T40" si="250">IF(F40&gt;74,1," ")</f>
        <v>#VALUE!</v>
      </c>
      <c r="U40" s="355"/>
      <c r="V40" s="355"/>
      <c r="W40" s="356"/>
      <c r="X40" s="89"/>
    </row>
    <row r="41" spans="1:24" ht="10.050000000000001" customHeight="1" x14ac:dyDescent="0.2">
      <c r="A41" s="289"/>
      <c r="B41" s="88"/>
      <c r="C41" s="353"/>
      <c r="D41" s="291"/>
      <c r="E41" s="54"/>
      <c r="F41" s="345"/>
      <c r="G41" s="345"/>
      <c r="H41" s="345"/>
      <c r="I41" s="345"/>
      <c r="J41" s="345"/>
      <c r="K41" s="345"/>
      <c r="L41" s="345"/>
      <c r="M41" s="345"/>
      <c r="N41" s="345"/>
      <c r="O41" s="345"/>
      <c r="P41" s="345"/>
      <c r="Q41" s="345"/>
      <c r="R41" s="345"/>
      <c r="S41" s="345"/>
      <c r="T41" s="347"/>
      <c r="U41" s="355"/>
      <c r="V41" s="355"/>
      <c r="W41" s="357"/>
      <c r="X41" s="87"/>
    </row>
    <row r="42" spans="1:24" ht="10.050000000000001" customHeight="1" x14ac:dyDescent="0.2">
      <c r="A42" s="288">
        <f t="shared" si="158"/>
        <v>18</v>
      </c>
      <c r="B42" s="90"/>
      <c r="C42" s="352"/>
      <c r="D42" s="290" t="e">
        <f t="shared" ref="D42" si="251">D40-1</f>
        <v>#VALUE!</v>
      </c>
      <c r="E42" s="51"/>
      <c r="F42" s="345" t="e">
        <f>IF(D42=0,"",$B$2-D42)</f>
        <v>#VALUE!</v>
      </c>
      <c r="G42" s="345" t="e">
        <f t="shared" ref="G42" si="252">IF((F42&gt;0)*AND(F42&lt;13),1," ")</f>
        <v>#VALUE!</v>
      </c>
      <c r="H42" s="345" t="e">
        <f t="shared" ref="H42" si="253">IF((F42&gt;12)*AND(F42&lt;16),1," ")</f>
        <v>#VALUE!</v>
      </c>
      <c r="I42" s="345" t="e">
        <f t="shared" ref="I42" si="254">IF((F42&gt;15)*AND(F42&lt;19),1," ")</f>
        <v>#VALUE!</v>
      </c>
      <c r="J42" s="345" t="e">
        <f t="shared" ref="J42" si="255">IF((F42&gt;18)*AND(F42&lt;23),1," ")</f>
        <v>#VALUE!</v>
      </c>
      <c r="K42" s="345" t="e">
        <f t="shared" ref="K42" si="256">IF((F42&gt;22)*AND(F42&lt;35),1," ")</f>
        <v>#VALUE!</v>
      </c>
      <c r="L42" s="345" t="e">
        <f t="shared" ref="L42" si="257">IF((F42&gt;34)*AND(F42&lt;40),1," ")</f>
        <v>#VALUE!</v>
      </c>
      <c r="M42" s="345" t="e">
        <f t="shared" ref="M42" si="258">IF((F42&gt;39)*AND(F42&lt;45),1," ")</f>
        <v>#VALUE!</v>
      </c>
      <c r="N42" s="345" t="e">
        <f t="shared" ref="N42" si="259">IF((F42&gt;44)*AND(F42&lt;50),1," ")</f>
        <v>#VALUE!</v>
      </c>
      <c r="O42" s="345" t="e">
        <f t="shared" ref="O42" si="260">IF((F42&gt;49)*AND(F42&lt;55),1," ")</f>
        <v>#VALUE!</v>
      </c>
      <c r="P42" s="345" t="e">
        <f t="shared" ref="P42" si="261">IF((F42&gt;54)*AND(F42&lt;60),1," ")</f>
        <v>#VALUE!</v>
      </c>
      <c r="Q42" s="345" t="e">
        <f t="shared" ref="Q42" si="262">IF((F42&gt;59)*AND(F42&lt;65),1," ")</f>
        <v>#VALUE!</v>
      </c>
      <c r="R42" s="345" t="e">
        <f t="shared" ref="R42" si="263">IF((F42&gt;64)*AND(F42&lt;70),1," ")</f>
        <v>#VALUE!</v>
      </c>
      <c r="S42" s="345" t="e">
        <f t="shared" ref="S42" si="264">IF((F42&gt;69)*AND(F42&lt;75),1," ")</f>
        <v>#VALUE!</v>
      </c>
      <c r="T42" s="347" t="e">
        <f t="shared" ref="T42" si="265">IF(F42&gt;74,1," ")</f>
        <v>#VALUE!</v>
      </c>
      <c r="U42" s="355"/>
      <c r="V42" s="355"/>
      <c r="W42" s="356"/>
      <c r="X42" s="89"/>
    </row>
    <row r="43" spans="1:24" ht="10.050000000000001" customHeight="1" x14ac:dyDescent="0.2">
      <c r="A43" s="289"/>
      <c r="B43" s="88"/>
      <c r="C43" s="353"/>
      <c r="D43" s="291"/>
      <c r="E43" s="54"/>
      <c r="F43" s="345"/>
      <c r="G43" s="345"/>
      <c r="H43" s="345"/>
      <c r="I43" s="345"/>
      <c r="J43" s="345"/>
      <c r="K43" s="345"/>
      <c r="L43" s="345"/>
      <c r="M43" s="345"/>
      <c r="N43" s="345"/>
      <c r="O43" s="345"/>
      <c r="P43" s="345"/>
      <c r="Q43" s="345"/>
      <c r="R43" s="345"/>
      <c r="S43" s="345"/>
      <c r="T43" s="347"/>
      <c r="U43" s="355"/>
      <c r="V43" s="355"/>
      <c r="W43" s="357"/>
      <c r="X43" s="87"/>
    </row>
    <row r="44" spans="1:24" ht="10.050000000000001" customHeight="1" x14ac:dyDescent="0.2">
      <c r="A44" s="288">
        <f t="shared" si="174"/>
        <v>19</v>
      </c>
      <c r="B44" s="90"/>
      <c r="C44" s="352"/>
      <c r="D44" s="290" t="e">
        <f t="shared" ref="D44" si="266">D42-1</f>
        <v>#VALUE!</v>
      </c>
      <c r="E44" s="51"/>
      <c r="F44" s="345" t="e">
        <f>IF(D44=0,"",$B$2-D44)</f>
        <v>#VALUE!</v>
      </c>
      <c r="G44" s="345" t="e">
        <f t="shared" ref="G44" si="267">IF((F44&gt;0)*AND(F44&lt;13),1," ")</f>
        <v>#VALUE!</v>
      </c>
      <c r="H44" s="345" t="e">
        <f t="shared" ref="H44" si="268">IF((F44&gt;12)*AND(F44&lt;16),1," ")</f>
        <v>#VALUE!</v>
      </c>
      <c r="I44" s="345" t="e">
        <f t="shared" ref="I44" si="269">IF((F44&gt;15)*AND(F44&lt;19),1," ")</f>
        <v>#VALUE!</v>
      </c>
      <c r="J44" s="345" t="e">
        <f t="shared" ref="J44" si="270">IF((F44&gt;18)*AND(F44&lt;23),1," ")</f>
        <v>#VALUE!</v>
      </c>
      <c r="K44" s="345" t="e">
        <f t="shared" ref="K44" si="271">IF((F44&gt;22)*AND(F44&lt;35),1," ")</f>
        <v>#VALUE!</v>
      </c>
      <c r="L44" s="345" t="e">
        <f t="shared" ref="L44" si="272">IF((F44&gt;34)*AND(F44&lt;40),1," ")</f>
        <v>#VALUE!</v>
      </c>
      <c r="M44" s="345" t="e">
        <f t="shared" ref="M44" si="273">IF((F44&gt;39)*AND(F44&lt;45),1," ")</f>
        <v>#VALUE!</v>
      </c>
      <c r="N44" s="345" t="e">
        <f t="shared" ref="N44" si="274">IF((F44&gt;44)*AND(F44&lt;50),1," ")</f>
        <v>#VALUE!</v>
      </c>
      <c r="O44" s="345" t="e">
        <f t="shared" ref="O44" si="275">IF((F44&gt;49)*AND(F44&lt;55),1," ")</f>
        <v>#VALUE!</v>
      </c>
      <c r="P44" s="345" t="e">
        <f t="shared" ref="P44" si="276">IF((F44&gt;54)*AND(F44&lt;60),1," ")</f>
        <v>#VALUE!</v>
      </c>
      <c r="Q44" s="345" t="e">
        <f t="shared" ref="Q44" si="277">IF((F44&gt;59)*AND(F44&lt;65),1," ")</f>
        <v>#VALUE!</v>
      </c>
      <c r="R44" s="345" t="e">
        <f t="shared" ref="R44" si="278">IF((F44&gt;64)*AND(F44&lt;70),1," ")</f>
        <v>#VALUE!</v>
      </c>
      <c r="S44" s="345" t="e">
        <f t="shared" ref="S44" si="279">IF((F44&gt;69)*AND(F44&lt;75),1," ")</f>
        <v>#VALUE!</v>
      </c>
      <c r="T44" s="347" t="e">
        <f t="shared" ref="T44" si="280">IF(F44&gt;74,1," ")</f>
        <v>#VALUE!</v>
      </c>
      <c r="U44" s="355"/>
      <c r="V44" s="355"/>
      <c r="W44" s="356"/>
      <c r="X44" s="89"/>
    </row>
    <row r="45" spans="1:24" ht="10.050000000000001" customHeight="1" x14ac:dyDescent="0.2">
      <c r="A45" s="289"/>
      <c r="B45" s="88"/>
      <c r="C45" s="353"/>
      <c r="D45" s="291"/>
      <c r="E45" s="54"/>
      <c r="F45" s="345"/>
      <c r="G45" s="345"/>
      <c r="H45" s="345"/>
      <c r="I45" s="345"/>
      <c r="J45" s="345"/>
      <c r="K45" s="345"/>
      <c r="L45" s="345"/>
      <c r="M45" s="345"/>
      <c r="N45" s="345"/>
      <c r="O45" s="345"/>
      <c r="P45" s="345"/>
      <c r="Q45" s="345"/>
      <c r="R45" s="345"/>
      <c r="S45" s="345"/>
      <c r="T45" s="347"/>
      <c r="U45" s="355"/>
      <c r="V45" s="355"/>
      <c r="W45" s="357"/>
      <c r="X45" s="87"/>
    </row>
    <row r="46" spans="1:24" ht="10.050000000000001" customHeight="1" x14ac:dyDescent="0.2">
      <c r="A46" s="288">
        <f t="shared" ref="A46" si="281">A44+1</f>
        <v>20</v>
      </c>
      <c r="B46" s="90"/>
      <c r="C46" s="352"/>
      <c r="D46" s="290" t="e">
        <f t="shared" ref="D46" si="282">D44-1</f>
        <v>#VALUE!</v>
      </c>
      <c r="E46" s="51"/>
      <c r="F46" s="345" t="e">
        <f>IF(D46=0,"",$B$2-D46)</f>
        <v>#VALUE!</v>
      </c>
      <c r="G46" s="345" t="e">
        <f t="shared" ref="G46" si="283">IF((F46&gt;0)*AND(F46&lt;13),1," ")</f>
        <v>#VALUE!</v>
      </c>
      <c r="H46" s="345" t="e">
        <f t="shared" ref="H46" si="284">IF((F46&gt;12)*AND(F46&lt;16),1," ")</f>
        <v>#VALUE!</v>
      </c>
      <c r="I46" s="345" t="e">
        <f t="shared" ref="I46" si="285">IF((F46&gt;15)*AND(F46&lt;19),1," ")</f>
        <v>#VALUE!</v>
      </c>
      <c r="J46" s="345" t="e">
        <f t="shared" ref="J46" si="286">IF((F46&gt;18)*AND(F46&lt;23),1," ")</f>
        <v>#VALUE!</v>
      </c>
      <c r="K46" s="345" t="e">
        <f t="shared" ref="K46" si="287">IF((F46&gt;22)*AND(F46&lt;35),1," ")</f>
        <v>#VALUE!</v>
      </c>
      <c r="L46" s="345" t="e">
        <f t="shared" ref="L46" si="288">IF((F46&gt;34)*AND(F46&lt;40),1," ")</f>
        <v>#VALUE!</v>
      </c>
      <c r="M46" s="345" t="e">
        <f t="shared" ref="M46" si="289">IF((F46&gt;39)*AND(F46&lt;45),1," ")</f>
        <v>#VALUE!</v>
      </c>
      <c r="N46" s="345" t="e">
        <f t="shared" ref="N46" si="290">IF((F46&gt;44)*AND(F46&lt;50),1," ")</f>
        <v>#VALUE!</v>
      </c>
      <c r="O46" s="345" t="e">
        <f t="shared" ref="O46" si="291">IF((F46&gt;49)*AND(F46&lt;55),1," ")</f>
        <v>#VALUE!</v>
      </c>
      <c r="P46" s="345" t="e">
        <f t="shared" ref="P46" si="292">IF((F46&gt;54)*AND(F46&lt;60),1," ")</f>
        <v>#VALUE!</v>
      </c>
      <c r="Q46" s="345" t="e">
        <f t="shared" ref="Q46" si="293">IF((F46&gt;59)*AND(F46&lt;65),1," ")</f>
        <v>#VALUE!</v>
      </c>
      <c r="R46" s="345" t="e">
        <f t="shared" ref="R46" si="294">IF((F46&gt;64)*AND(F46&lt;70),1," ")</f>
        <v>#VALUE!</v>
      </c>
      <c r="S46" s="345" t="e">
        <f t="shared" ref="S46" si="295">IF((F46&gt;69)*AND(F46&lt;75),1," ")</f>
        <v>#VALUE!</v>
      </c>
      <c r="T46" s="347" t="e">
        <f t="shared" ref="T46" si="296">IF(F46&gt;74,1," ")</f>
        <v>#VALUE!</v>
      </c>
      <c r="U46" s="355"/>
      <c r="V46" s="355"/>
      <c r="W46" s="356"/>
      <c r="X46" s="89"/>
    </row>
    <row r="47" spans="1:24" ht="10.050000000000001" customHeight="1" x14ac:dyDescent="0.2">
      <c r="A47" s="289"/>
      <c r="B47" s="88"/>
      <c r="C47" s="353"/>
      <c r="D47" s="291"/>
      <c r="E47" s="54"/>
      <c r="F47" s="345"/>
      <c r="G47" s="345"/>
      <c r="H47" s="345"/>
      <c r="I47" s="345"/>
      <c r="J47" s="345"/>
      <c r="K47" s="345"/>
      <c r="L47" s="345"/>
      <c r="M47" s="345"/>
      <c r="N47" s="345"/>
      <c r="O47" s="345"/>
      <c r="P47" s="345"/>
      <c r="Q47" s="345"/>
      <c r="R47" s="345"/>
      <c r="S47" s="345"/>
      <c r="T47" s="347"/>
      <c r="U47" s="355"/>
      <c r="V47" s="355"/>
      <c r="W47" s="357"/>
      <c r="X47" s="87"/>
    </row>
    <row r="48" spans="1:24" ht="10.050000000000001" customHeight="1" x14ac:dyDescent="0.2">
      <c r="A48" s="288">
        <f t="shared" si="110"/>
        <v>21</v>
      </c>
      <c r="B48" s="90"/>
      <c r="C48" s="352"/>
      <c r="D48" s="290" t="e">
        <f t="shared" ref="D48" si="297">D46-1</f>
        <v>#VALUE!</v>
      </c>
      <c r="E48" s="51"/>
      <c r="F48" s="345" t="e">
        <f>IF(D48=0,"",$B$2-D48)</f>
        <v>#VALUE!</v>
      </c>
      <c r="G48" s="345" t="e">
        <f t="shared" ref="G48" si="298">IF((F48&gt;0)*AND(F48&lt;13),1," ")</f>
        <v>#VALUE!</v>
      </c>
      <c r="H48" s="345" t="e">
        <f t="shared" ref="H48" si="299">IF((F48&gt;12)*AND(F48&lt;16),1," ")</f>
        <v>#VALUE!</v>
      </c>
      <c r="I48" s="345" t="e">
        <f t="shared" ref="I48" si="300">IF((F48&gt;15)*AND(F48&lt;19),1," ")</f>
        <v>#VALUE!</v>
      </c>
      <c r="J48" s="345" t="e">
        <f t="shared" ref="J48" si="301">IF((F48&gt;18)*AND(F48&lt;23),1," ")</f>
        <v>#VALUE!</v>
      </c>
      <c r="K48" s="345" t="e">
        <f t="shared" ref="K48" si="302">IF((F48&gt;22)*AND(F48&lt;35),1," ")</f>
        <v>#VALUE!</v>
      </c>
      <c r="L48" s="345" t="e">
        <f t="shared" ref="L48" si="303">IF((F48&gt;34)*AND(F48&lt;40),1," ")</f>
        <v>#VALUE!</v>
      </c>
      <c r="M48" s="345" t="e">
        <f t="shared" ref="M48" si="304">IF((F48&gt;39)*AND(F48&lt;45),1," ")</f>
        <v>#VALUE!</v>
      </c>
      <c r="N48" s="345" t="e">
        <f t="shared" ref="N48" si="305">IF((F48&gt;44)*AND(F48&lt;50),1," ")</f>
        <v>#VALUE!</v>
      </c>
      <c r="O48" s="345" t="e">
        <f t="shared" ref="O48" si="306">IF((F48&gt;49)*AND(F48&lt;55),1," ")</f>
        <v>#VALUE!</v>
      </c>
      <c r="P48" s="345" t="e">
        <f t="shared" ref="P48" si="307">IF((F48&gt;54)*AND(F48&lt;60),1," ")</f>
        <v>#VALUE!</v>
      </c>
      <c r="Q48" s="345" t="e">
        <f t="shared" ref="Q48" si="308">IF((F48&gt;59)*AND(F48&lt;65),1," ")</f>
        <v>#VALUE!</v>
      </c>
      <c r="R48" s="345" t="e">
        <f t="shared" ref="R48" si="309">IF((F48&gt;64)*AND(F48&lt;70),1," ")</f>
        <v>#VALUE!</v>
      </c>
      <c r="S48" s="345" t="e">
        <f t="shared" ref="S48" si="310">IF((F48&gt;69)*AND(F48&lt;75),1," ")</f>
        <v>#VALUE!</v>
      </c>
      <c r="T48" s="347" t="e">
        <f t="shared" ref="T48" si="311">IF(F48&gt;74,1," ")</f>
        <v>#VALUE!</v>
      </c>
      <c r="U48" s="355"/>
      <c r="V48" s="355"/>
      <c r="W48" s="356"/>
      <c r="X48" s="89"/>
    </row>
    <row r="49" spans="1:24" ht="10.050000000000001" customHeight="1" x14ac:dyDescent="0.2">
      <c r="A49" s="289"/>
      <c r="B49" s="88"/>
      <c r="C49" s="353"/>
      <c r="D49" s="291"/>
      <c r="E49" s="54"/>
      <c r="F49" s="345"/>
      <c r="G49" s="345"/>
      <c r="H49" s="345"/>
      <c r="I49" s="345"/>
      <c r="J49" s="345"/>
      <c r="K49" s="345"/>
      <c r="L49" s="345"/>
      <c r="M49" s="345"/>
      <c r="N49" s="345"/>
      <c r="O49" s="345"/>
      <c r="P49" s="345"/>
      <c r="Q49" s="345"/>
      <c r="R49" s="345"/>
      <c r="S49" s="345"/>
      <c r="T49" s="347"/>
      <c r="U49" s="355"/>
      <c r="V49" s="355"/>
      <c r="W49" s="357"/>
      <c r="X49" s="87"/>
    </row>
    <row r="50" spans="1:24" ht="10.050000000000001" customHeight="1" x14ac:dyDescent="0.2">
      <c r="A50" s="288">
        <f t="shared" si="126"/>
        <v>22</v>
      </c>
      <c r="B50" s="90"/>
      <c r="C50" s="352"/>
      <c r="D50" s="290" t="e">
        <f t="shared" ref="D50" si="312">D48-1</f>
        <v>#VALUE!</v>
      </c>
      <c r="E50" s="51"/>
      <c r="F50" s="345" t="e">
        <f>IF(D50=0,"",$B$2-D50)</f>
        <v>#VALUE!</v>
      </c>
      <c r="G50" s="345" t="e">
        <f t="shared" ref="G50" si="313">IF((F50&gt;0)*AND(F50&lt;13),1," ")</f>
        <v>#VALUE!</v>
      </c>
      <c r="H50" s="345" t="e">
        <f t="shared" ref="H50" si="314">IF((F50&gt;12)*AND(F50&lt;16),1," ")</f>
        <v>#VALUE!</v>
      </c>
      <c r="I50" s="345" t="e">
        <f t="shared" ref="I50" si="315">IF((F50&gt;15)*AND(F50&lt;19),1," ")</f>
        <v>#VALUE!</v>
      </c>
      <c r="J50" s="345" t="e">
        <f t="shared" ref="J50" si="316">IF((F50&gt;18)*AND(F50&lt;23),1," ")</f>
        <v>#VALUE!</v>
      </c>
      <c r="K50" s="345" t="e">
        <f t="shared" ref="K50" si="317">IF((F50&gt;22)*AND(F50&lt;35),1," ")</f>
        <v>#VALUE!</v>
      </c>
      <c r="L50" s="345" t="e">
        <f t="shared" ref="L50" si="318">IF((F50&gt;34)*AND(F50&lt;40),1," ")</f>
        <v>#VALUE!</v>
      </c>
      <c r="M50" s="345" t="e">
        <f t="shared" ref="M50" si="319">IF((F50&gt;39)*AND(F50&lt;45),1," ")</f>
        <v>#VALUE!</v>
      </c>
      <c r="N50" s="345" t="e">
        <f t="shared" ref="N50" si="320">IF((F50&gt;44)*AND(F50&lt;50),1," ")</f>
        <v>#VALUE!</v>
      </c>
      <c r="O50" s="345" t="e">
        <f t="shared" ref="O50" si="321">IF((F50&gt;49)*AND(F50&lt;55),1," ")</f>
        <v>#VALUE!</v>
      </c>
      <c r="P50" s="345" t="e">
        <f t="shared" ref="P50" si="322">IF((F50&gt;54)*AND(F50&lt;60),1," ")</f>
        <v>#VALUE!</v>
      </c>
      <c r="Q50" s="345" t="e">
        <f t="shared" ref="Q50" si="323">IF((F50&gt;59)*AND(F50&lt;65),1," ")</f>
        <v>#VALUE!</v>
      </c>
      <c r="R50" s="345" t="e">
        <f t="shared" ref="R50" si="324">IF((F50&gt;64)*AND(F50&lt;70),1," ")</f>
        <v>#VALUE!</v>
      </c>
      <c r="S50" s="345" t="e">
        <f t="shared" ref="S50" si="325">IF((F50&gt;69)*AND(F50&lt;75),1," ")</f>
        <v>#VALUE!</v>
      </c>
      <c r="T50" s="347" t="e">
        <f t="shared" ref="T50" si="326">IF(F50&gt;74,1," ")</f>
        <v>#VALUE!</v>
      </c>
      <c r="U50" s="355"/>
      <c r="V50" s="355"/>
      <c r="W50" s="356"/>
      <c r="X50" s="89"/>
    </row>
    <row r="51" spans="1:24" ht="10.050000000000001" customHeight="1" x14ac:dyDescent="0.2">
      <c r="A51" s="289"/>
      <c r="B51" s="88"/>
      <c r="C51" s="353"/>
      <c r="D51" s="291"/>
      <c r="E51" s="54"/>
      <c r="F51" s="345"/>
      <c r="G51" s="345"/>
      <c r="H51" s="345"/>
      <c r="I51" s="345"/>
      <c r="J51" s="345"/>
      <c r="K51" s="345"/>
      <c r="L51" s="345"/>
      <c r="M51" s="345"/>
      <c r="N51" s="345"/>
      <c r="O51" s="345"/>
      <c r="P51" s="345"/>
      <c r="Q51" s="345"/>
      <c r="R51" s="345"/>
      <c r="S51" s="345"/>
      <c r="T51" s="347"/>
      <c r="U51" s="355"/>
      <c r="V51" s="355"/>
      <c r="W51" s="357"/>
      <c r="X51" s="87"/>
    </row>
    <row r="52" spans="1:24" ht="10.050000000000001" customHeight="1" x14ac:dyDescent="0.2">
      <c r="A52" s="288">
        <f t="shared" si="142"/>
        <v>23</v>
      </c>
      <c r="B52" s="90"/>
      <c r="C52" s="352"/>
      <c r="D52" s="290" t="e">
        <f t="shared" ref="D52" si="327">D50-1</f>
        <v>#VALUE!</v>
      </c>
      <c r="E52" s="51"/>
      <c r="F52" s="345" t="e">
        <f>IF(D52=0,"",$B$2-D52)</f>
        <v>#VALUE!</v>
      </c>
      <c r="G52" s="345" t="e">
        <f t="shared" ref="G52" si="328">IF((F52&gt;0)*AND(F52&lt;13),1," ")</f>
        <v>#VALUE!</v>
      </c>
      <c r="H52" s="345" t="e">
        <f t="shared" ref="H52" si="329">IF((F52&gt;12)*AND(F52&lt;16),1," ")</f>
        <v>#VALUE!</v>
      </c>
      <c r="I52" s="345" t="e">
        <f t="shared" ref="I52" si="330">IF((F52&gt;15)*AND(F52&lt;19),1," ")</f>
        <v>#VALUE!</v>
      </c>
      <c r="J52" s="345" t="e">
        <f t="shared" ref="J52" si="331">IF((F52&gt;18)*AND(F52&lt;23),1," ")</f>
        <v>#VALUE!</v>
      </c>
      <c r="K52" s="345" t="e">
        <f t="shared" ref="K52" si="332">IF((F52&gt;22)*AND(F52&lt;35),1," ")</f>
        <v>#VALUE!</v>
      </c>
      <c r="L52" s="345" t="e">
        <f t="shared" ref="L52" si="333">IF((F52&gt;34)*AND(F52&lt;40),1," ")</f>
        <v>#VALUE!</v>
      </c>
      <c r="M52" s="345" t="e">
        <f t="shared" ref="M52" si="334">IF((F52&gt;39)*AND(F52&lt;45),1," ")</f>
        <v>#VALUE!</v>
      </c>
      <c r="N52" s="345" t="e">
        <f t="shared" ref="N52" si="335">IF((F52&gt;44)*AND(F52&lt;50),1," ")</f>
        <v>#VALUE!</v>
      </c>
      <c r="O52" s="345" t="e">
        <f t="shared" ref="O52" si="336">IF((F52&gt;49)*AND(F52&lt;55),1," ")</f>
        <v>#VALUE!</v>
      </c>
      <c r="P52" s="345" t="e">
        <f t="shared" ref="P52" si="337">IF((F52&gt;54)*AND(F52&lt;60),1," ")</f>
        <v>#VALUE!</v>
      </c>
      <c r="Q52" s="345" t="e">
        <f t="shared" ref="Q52" si="338">IF((F52&gt;59)*AND(F52&lt;65),1," ")</f>
        <v>#VALUE!</v>
      </c>
      <c r="R52" s="345" t="e">
        <f t="shared" ref="R52" si="339">IF((F52&gt;64)*AND(F52&lt;70),1," ")</f>
        <v>#VALUE!</v>
      </c>
      <c r="S52" s="345" t="e">
        <f t="shared" ref="S52" si="340">IF((F52&gt;69)*AND(F52&lt;75),1," ")</f>
        <v>#VALUE!</v>
      </c>
      <c r="T52" s="347" t="e">
        <f t="shared" ref="T52" si="341">IF(F52&gt;74,1," ")</f>
        <v>#VALUE!</v>
      </c>
      <c r="U52" s="355"/>
      <c r="V52" s="355"/>
      <c r="W52" s="356"/>
      <c r="X52" s="89"/>
    </row>
    <row r="53" spans="1:24" ht="10.050000000000001" customHeight="1" x14ac:dyDescent="0.2">
      <c r="A53" s="289"/>
      <c r="B53" s="88"/>
      <c r="C53" s="353"/>
      <c r="D53" s="291"/>
      <c r="E53" s="54"/>
      <c r="F53" s="345"/>
      <c r="G53" s="345"/>
      <c r="H53" s="345"/>
      <c r="I53" s="345"/>
      <c r="J53" s="345"/>
      <c r="K53" s="345"/>
      <c r="L53" s="345"/>
      <c r="M53" s="345"/>
      <c r="N53" s="345"/>
      <c r="O53" s="345"/>
      <c r="P53" s="345"/>
      <c r="Q53" s="345"/>
      <c r="R53" s="345"/>
      <c r="S53" s="345"/>
      <c r="T53" s="347"/>
      <c r="U53" s="355"/>
      <c r="V53" s="355"/>
      <c r="W53" s="357"/>
      <c r="X53" s="87"/>
    </row>
    <row r="54" spans="1:24" ht="10.050000000000001" customHeight="1" x14ac:dyDescent="0.2">
      <c r="A54" s="288">
        <f t="shared" si="158"/>
        <v>24</v>
      </c>
      <c r="B54" s="90"/>
      <c r="C54" s="352"/>
      <c r="D54" s="290" t="e">
        <f t="shared" ref="D54" si="342">D52-1</f>
        <v>#VALUE!</v>
      </c>
      <c r="E54" s="51"/>
      <c r="F54" s="345" t="e">
        <f>IF(D54=0,"",$B$2-D54)</f>
        <v>#VALUE!</v>
      </c>
      <c r="G54" s="345" t="e">
        <f t="shared" ref="G54" si="343">IF((F54&gt;0)*AND(F54&lt;13),1," ")</f>
        <v>#VALUE!</v>
      </c>
      <c r="H54" s="345" t="e">
        <f t="shared" ref="H54" si="344">IF((F54&gt;12)*AND(F54&lt;16),1," ")</f>
        <v>#VALUE!</v>
      </c>
      <c r="I54" s="345" t="e">
        <f t="shared" ref="I54" si="345">IF((F54&gt;15)*AND(F54&lt;19),1," ")</f>
        <v>#VALUE!</v>
      </c>
      <c r="J54" s="345" t="e">
        <f t="shared" ref="J54" si="346">IF((F54&gt;18)*AND(F54&lt;23),1," ")</f>
        <v>#VALUE!</v>
      </c>
      <c r="K54" s="345" t="e">
        <f t="shared" ref="K54" si="347">IF((F54&gt;22)*AND(F54&lt;35),1," ")</f>
        <v>#VALUE!</v>
      </c>
      <c r="L54" s="345" t="e">
        <f t="shared" ref="L54" si="348">IF((F54&gt;34)*AND(F54&lt;40),1," ")</f>
        <v>#VALUE!</v>
      </c>
      <c r="M54" s="345" t="e">
        <f t="shared" ref="M54" si="349">IF((F54&gt;39)*AND(F54&lt;45),1," ")</f>
        <v>#VALUE!</v>
      </c>
      <c r="N54" s="345" t="e">
        <f t="shared" ref="N54" si="350">IF((F54&gt;44)*AND(F54&lt;50),1," ")</f>
        <v>#VALUE!</v>
      </c>
      <c r="O54" s="345" t="e">
        <f t="shared" ref="O54" si="351">IF((F54&gt;49)*AND(F54&lt;55),1," ")</f>
        <v>#VALUE!</v>
      </c>
      <c r="P54" s="345" t="e">
        <f t="shared" ref="P54" si="352">IF((F54&gt;54)*AND(F54&lt;60),1," ")</f>
        <v>#VALUE!</v>
      </c>
      <c r="Q54" s="345" t="e">
        <f t="shared" ref="Q54" si="353">IF((F54&gt;59)*AND(F54&lt;65),1," ")</f>
        <v>#VALUE!</v>
      </c>
      <c r="R54" s="345" t="e">
        <f t="shared" ref="R54" si="354">IF((F54&gt;64)*AND(F54&lt;70),1," ")</f>
        <v>#VALUE!</v>
      </c>
      <c r="S54" s="345" t="e">
        <f t="shared" ref="S54" si="355">IF((F54&gt;69)*AND(F54&lt;75),1," ")</f>
        <v>#VALUE!</v>
      </c>
      <c r="T54" s="347" t="e">
        <f t="shared" ref="T54" si="356">IF(F54&gt;74,1," ")</f>
        <v>#VALUE!</v>
      </c>
      <c r="U54" s="355"/>
      <c r="V54" s="355"/>
      <c r="W54" s="356"/>
      <c r="X54" s="89"/>
    </row>
    <row r="55" spans="1:24" ht="10.050000000000001" customHeight="1" x14ac:dyDescent="0.2">
      <c r="A55" s="289"/>
      <c r="B55" s="88"/>
      <c r="C55" s="353"/>
      <c r="D55" s="291"/>
      <c r="E55" s="54"/>
      <c r="F55" s="345"/>
      <c r="G55" s="345"/>
      <c r="H55" s="345"/>
      <c r="I55" s="345"/>
      <c r="J55" s="345"/>
      <c r="K55" s="345"/>
      <c r="L55" s="345"/>
      <c r="M55" s="345"/>
      <c r="N55" s="345"/>
      <c r="O55" s="345"/>
      <c r="P55" s="345"/>
      <c r="Q55" s="345"/>
      <c r="R55" s="345"/>
      <c r="S55" s="345"/>
      <c r="T55" s="347"/>
      <c r="U55" s="355"/>
      <c r="V55" s="355"/>
      <c r="W55" s="357"/>
      <c r="X55" s="87"/>
    </row>
    <row r="56" spans="1:24" ht="10.050000000000001" customHeight="1" x14ac:dyDescent="0.2">
      <c r="A56" s="288">
        <f t="shared" si="174"/>
        <v>25</v>
      </c>
      <c r="B56" s="90"/>
      <c r="C56" s="352"/>
      <c r="D56" s="290" t="e">
        <f t="shared" ref="D56" si="357">D54-1</f>
        <v>#VALUE!</v>
      </c>
      <c r="E56" s="51"/>
      <c r="F56" s="345" t="e">
        <f>IF(D56=0,"",$B$2-D56)</f>
        <v>#VALUE!</v>
      </c>
      <c r="G56" s="345" t="e">
        <f t="shared" ref="G56" si="358">IF((F56&gt;0)*AND(F56&lt;13),1," ")</f>
        <v>#VALUE!</v>
      </c>
      <c r="H56" s="345" t="e">
        <f t="shared" ref="H56" si="359">IF((F56&gt;12)*AND(F56&lt;16),1," ")</f>
        <v>#VALUE!</v>
      </c>
      <c r="I56" s="345" t="e">
        <f t="shared" ref="I56" si="360">IF((F56&gt;15)*AND(F56&lt;19),1," ")</f>
        <v>#VALUE!</v>
      </c>
      <c r="J56" s="345" t="e">
        <f t="shared" ref="J56" si="361">IF((F56&gt;18)*AND(F56&lt;23),1," ")</f>
        <v>#VALUE!</v>
      </c>
      <c r="K56" s="345" t="e">
        <f t="shared" ref="K56" si="362">IF((F56&gt;22)*AND(F56&lt;35),1," ")</f>
        <v>#VALUE!</v>
      </c>
      <c r="L56" s="345" t="e">
        <f t="shared" ref="L56" si="363">IF((F56&gt;34)*AND(F56&lt;40),1," ")</f>
        <v>#VALUE!</v>
      </c>
      <c r="M56" s="345" t="e">
        <f t="shared" ref="M56" si="364">IF((F56&gt;39)*AND(F56&lt;45),1," ")</f>
        <v>#VALUE!</v>
      </c>
      <c r="N56" s="345" t="e">
        <f t="shared" ref="N56" si="365">IF((F56&gt;44)*AND(F56&lt;50),1," ")</f>
        <v>#VALUE!</v>
      </c>
      <c r="O56" s="345" t="e">
        <f t="shared" ref="O56" si="366">IF((F56&gt;49)*AND(F56&lt;55),1," ")</f>
        <v>#VALUE!</v>
      </c>
      <c r="P56" s="345" t="e">
        <f t="shared" ref="P56" si="367">IF((F56&gt;54)*AND(F56&lt;60),1," ")</f>
        <v>#VALUE!</v>
      </c>
      <c r="Q56" s="345" t="e">
        <f t="shared" ref="Q56" si="368">IF((F56&gt;59)*AND(F56&lt;65),1," ")</f>
        <v>#VALUE!</v>
      </c>
      <c r="R56" s="345" t="e">
        <f t="shared" ref="R56" si="369">IF((F56&gt;64)*AND(F56&lt;70),1," ")</f>
        <v>#VALUE!</v>
      </c>
      <c r="S56" s="345" t="e">
        <f t="shared" ref="S56" si="370">IF((F56&gt;69)*AND(F56&lt;75),1," ")</f>
        <v>#VALUE!</v>
      </c>
      <c r="T56" s="347" t="e">
        <f t="shared" ref="T56" si="371">IF(F56&gt;74,1," ")</f>
        <v>#VALUE!</v>
      </c>
      <c r="U56" s="355"/>
      <c r="V56" s="355"/>
      <c r="W56" s="356"/>
      <c r="X56" s="89"/>
    </row>
    <row r="57" spans="1:24" ht="10.050000000000001" customHeight="1" x14ac:dyDescent="0.2">
      <c r="A57" s="289"/>
      <c r="B57" s="88"/>
      <c r="C57" s="353"/>
      <c r="D57" s="291"/>
      <c r="E57" s="54"/>
      <c r="F57" s="345"/>
      <c r="G57" s="345"/>
      <c r="H57" s="345"/>
      <c r="I57" s="345"/>
      <c r="J57" s="345"/>
      <c r="K57" s="345"/>
      <c r="L57" s="345"/>
      <c r="M57" s="345"/>
      <c r="N57" s="345"/>
      <c r="O57" s="345"/>
      <c r="P57" s="345"/>
      <c r="Q57" s="345"/>
      <c r="R57" s="345"/>
      <c r="S57" s="345"/>
      <c r="T57" s="347"/>
      <c r="U57" s="355"/>
      <c r="V57" s="355"/>
      <c r="W57" s="357"/>
      <c r="X57" s="87"/>
    </row>
    <row r="58" spans="1:24" ht="10.050000000000001" customHeight="1" x14ac:dyDescent="0.2">
      <c r="A58" s="288">
        <f t="shared" ref="A58" si="372">A56+1</f>
        <v>26</v>
      </c>
      <c r="B58" s="90"/>
      <c r="C58" s="352"/>
      <c r="D58" s="290" t="e">
        <f t="shared" ref="D58" si="373">D56-1</f>
        <v>#VALUE!</v>
      </c>
      <c r="E58" s="51"/>
      <c r="F58" s="345" t="e">
        <f>IF(D58=0,"",$B$2-D58)</f>
        <v>#VALUE!</v>
      </c>
      <c r="G58" s="345" t="e">
        <f t="shared" ref="G58" si="374">IF((F58&gt;0)*AND(F58&lt;13),1," ")</f>
        <v>#VALUE!</v>
      </c>
      <c r="H58" s="345" t="e">
        <f t="shared" ref="H58" si="375">IF((F58&gt;12)*AND(F58&lt;16),1," ")</f>
        <v>#VALUE!</v>
      </c>
      <c r="I58" s="345" t="e">
        <f t="shared" ref="I58" si="376">IF((F58&gt;15)*AND(F58&lt;19),1," ")</f>
        <v>#VALUE!</v>
      </c>
      <c r="J58" s="345" t="e">
        <f t="shared" ref="J58" si="377">IF((F58&gt;18)*AND(F58&lt;23),1," ")</f>
        <v>#VALUE!</v>
      </c>
      <c r="K58" s="345" t="e">
        <f t="shared" ref="K58" si="378">IF((F58&gt;22)*AND(F58&lt;35),1," ")</f>
        <v>#VALUE!</v>
      </c>
      <c r="L58" s="345" t="e">
        <f t="shared" ref="L58" si="379">IF((F58&gt;34)*AND(F58&lt;40),1," ")</f>
        <v>#VALUE!</v>
      </c>
      <c r="M58" s="345" t="e">
        <f t="shared" ref="M58" si="380">IF((F58&gt;39)*AND(F58&lt;45),1," ")</f>
        <v>#VALUE!</v>
      </c>
      <c r="N58" s="345" t="e">
        <f t="shared" ref="N58" si="381">IF((F58&gt;44)*AND(F58&lt;50),1," ")</f>
        <v>#VALUE!</v>
      </c>
      <c r="O58" s="345" t="e">
        <f t="shared" ref="O58" si="382">IF((F58&gt;49)*AND(F58&lt;55),1," ")</f>
        <v>#VALUE!</v>
      </c>
      <c r="P58" s="345" t="e">
        <f t="shared" ref="P58" si="383">IF((F58&gt;54)*AND(F58&lt;60),1," ")</f>
        <v>#VALUE!</v>
      </c>
      <c r="Q58" s="345" t="e">
        <f t="shared" ref="Q58" si="384">IF((F58&gt;59)*AND(F58&lt;65),1," ")</f>
        <v>#VALUE!</v>
      </c>
      <c r="R58" s="345" t="e">
        <f t="shared" ref="R58" si="385">IF((F58&gt;64)*AND(F58&lt;70),1," ")</f>
        <v>#VALUE!</v>
      </c>
      <c r="S58" s="345" t="e">
        <f t="shared" ref="S58" si="386">IF((F58&gt;69)*AND(F58&lt;75),1," ")</f>
        <v>#VALUE!</v>
      </c>
      <c r="T58" s="347" t="e">
        <f t="shared" ref="T58" si="387">IF(F58&gt;74,1," ")</f>
        <v>#VALUE!</v>
      </c>
      <c r="U58" s="355"/>
      <c r="V58" s="355"/>
      <c r="W58" s="356"/>
      <c r="X58" s="89"/>
    </row>
    <row r="59" spans="1:24" ht="10.050000000000001" customHeight="1" x14ac:dyDescent="0.2">
      <c r="A59" s="289"/>
      <c r="B59" s="88"/>
      <c r="C59" s="353"/>
      <c r="D59" s="291"/>
      <c r="E59" s="54"/>
      <c r="F59" s="345"/>
      <c r="G59" s="345"/>
      <c r="H59" s="345"/>
      <c r="I59" s="345"/>
      <c r="J59" s="345"/>
      <c r="K59" s="345"/>
      <c r="L59" s="345"/>
      <c r="M59" s="345"/>
      <c r="N59" s="345"/>
      <c r="O59" s="345"/>
      <c r="P59" s="345"/>
      <c r="Q59" s="345"/>
      <c r="R59" s="345"/>
      <c r="S59" s="345"/>
      <c r="T59" s="347"/>
      <c r="U59" s="355"/>
      <c r="V59" s="355"/>
      <c r="W59" s="357"/>
      <c r="X59" s="87"/>
    </row>
    <row r="60" spans="1:24" ht="10.050000000000001" customHeight="1" x14ac:dyDescent="0.2">
      <c r="A60" s="288">
        <f t="shared" si="110"/>
        <v>27</v>
      </c>
      <c r="B60" s="90"/>
      <c r="C60" s="352"/>
      <c r="D60" s="290" t="e">
        <f t="shared" ref="D60" si="388">D58-1</f>
        <v>#VALUE!</v>
      </c>
      <c r="E60" s="51"/>
      <c r="F60" s="345" t="e">
        <f>IF(D60=0,"",$B$2-D60)</f>
        <v>#VALUE!</v>
      </c>
      <c r="G60" s="345" t="e">
        <f t="shared" ref="G60" si="389">IF((F60&gt;0)*AND(F60&lt;13),1," ")</f>
        <v>#VALUE!</v>
      </c>
      <c r="H60" s="345" t="e">
        <f t="shared" ref="H60" si="390">IF((F60&gt;12)*AND(F60&lt;16),1," ")</f>
        <v>#VALUE!</v>
      </c>
      <c r="I60" s="345" t="e">
        <f t="shared" ref="I60" si="391">IF((F60&gt;15)*AND(F60&lt;19),1," ")</f>
        <v>#VALUE!</v>
      </c>
      <c r="J60" s="345" t="e">
        <f t="shared" ref="J60" si="392">IF((F60&gt;18)*AND(F60&lt;23),1," ")</f>
        <v>#VALUE!</v>
      </c>
      <c r="K60" s="345" t="e">
        <f t="shared" ref="K60" si="393">IF((F60&gt;22)*AND(F60&lt;35),1," ")</f>
        <v>#VALUE!</v>
      </c>
      <c r="L60" s="345" t="e">
        <f t="shared" ref="L60" si="394">IF((F60&gt;34)*AND(F60&lt;40),1," ")</f>
        <v>#VALUE!</v>
      </c>
      <c r="M60" s="345" t="e">
        <f t="shared" ref="M60" si="395">IF((F60&gt;39)*AND(F60&lt;45),1," ")</f>
        <v>#VALUE!</v>
      </c>
      <c r="N60" s="345" t="e">
        <f t="shared" ref="N60" si="396">IF((F60&gt;44)*AND(F60&lt;50),1," ")</f>
        <v>#VALUE!</v>
      </c>
      <c r="O60" s="345" t="e">
        <f t="shared" ref="O60" si="397">IF((F60&gt;49)*AND(F60&lt;55),1," ")</f>
        <v>#VALUE!</v>
      </c>
      <c r="P60" s="345" t="e">
        <f t="shared" ref="P60" si="398">IF((F60&gt;54)*AND(F60&lt;60),1," ")</f>
        <v>#VALUE!</v>
      </c>
      <c r="Q60" s="345" t="e">
        <f t="shared" ref="Q60" si="399">IF((F60&gt;59)*AND(F60&lt;65),1," ")</f>
        <v>#VALUE!</v>
      </c>
      <c r="R60" s="345" t="e">
        <f t="shared" ref="R60" si="400">IF((F60&gt;64)*AND(F60&lt;70),1," ")</f>
        <v>#VALUE!</v>
      </c>
      <c r="S60" s="345" t="e">
        <f t="shared" ref="S60" si="401">IF((F60&gt;69)*AND(F60&lt;75),1," ")</f>
        <v>#VALUE!</v>
      </c>
      <c r="T60" s="347" t="e">
        <f t="shared" ref="T60" si="402">IF(F60&gt;74,1," ")</f>
        <v>#VALUE!</v>
      </c>
      <c r="U60" s="355"/>
      <c r="V60" s="355"/>
      <c r="W60" s="356"/>
      <c r="X60" s="89"/>
    </row>
    <row r="61" spans="1:24" ht="10.050000000000001" customHeight="1" x14ac:dyDescent="0.2">
      <c r="A61" s="289"/>
      <c r="B61" s="88"/>
      <c r="C61" s="353"/>
      <c r="D61" s="291"/>
      <c r="E61" s="54"/>
      <c r="F61" s="345"/>
      <c r="G61" s="345"/>
      <c r="H61" s="345"/>
      <c r="I61" s="345"/>
      <c r="J61" s="345"/>
      <c r="K61" s="345"/>
      <c r="L61" s="345"/>
      <c r="M61" s="345"/>
      <c r="N61" s="345"/>
      <c r="O61" s="345"/>
      <c r="P61" s="345"/>
      <c r="Q61" s="345"/>
      <c r="R61" s="345"/>
      <c r="S61" s="345"/>
      <c r="T61" s="347"/>
      <c r="U61" s="355"/>
      <c r="V61" s="355"/>
      <c r="W61" s="357"/>
      <c r="X61" s="87"/>
    </row>
    <row r="62" spans="1:24" ht="10.050000000000001" customHeight="1" x14ac:dyDescent="0.2">
      <c r="A62" s="288">
        <f t="shared" si="126"/>
        <v>28</v>
      </c>
      <c r="B62" s="90"/>
      <c r="C62" s="352"/>
      <c r="D62" s="290" t="e">
        <f t="shared" ref="D62" si="403">D60-1</f>
        <v>#VALUE!</v>
      </c>
      <c r="E62" s="51"/>
      <c r="F62" s="345" t="e">
        <f>IF(D62=0,"",$B$2-D62)</f>
        <v>#VALUE!</v>
      </c>
      <c r="G62" s="345" t="e">
        <f t="shared" ref="G62" si="404">IF((F62&gt;0)*AND(F62&lt;13),1," ")</f>
        <v>#VALUE!</v>
      </c>
      <c r="H62" s="345" t="e">
        <f t="shared" ref="H62" si="405">IF((F62&gt;12)*AND(F62&lt;16),1," ")</f>
        <v>#VALUE!</v>
      </c>
      <c r="I62" s="345" t="e">
        <f t="shared" ref="I62" si="406">IF((F62&gt;15)*AND(F62&lt;19),1," ")</f>
        <v>#VALUE!</v>
      </c>
      <c r="J62" s="345" t="e">
        <f t="shared" ref="J62" si="407">IF((F62&gt;18)*AND(F62&lt;23),1," ")</f>
        <v>#VALUE!</v>
      </c>
      <c r="K62" s="345" t="e">
        <f t="shared" ref="K62" si="408">IF((F62&gt;22)*AND(F62&lt;35),1," ")</f>
        <v>#VALUE!</v>
      </c>
      <c r="L62" s="345" t="e">
        <f t="shared" ref="L62" si="409">IF((F62&gt;34)*AND(F62&lt;40),1," ")</f>
        <v>#VALUE!</v>
      </c>
      <c r="M62" s="345" t="e">
        <f t="shared" ref="M62" si="410">IF((F62&gt;39)*AND(F62&lt;45),1," ")</f>
        <v>#VALUE!</v>
      </c>
      <c r="N62" s="345" t="e">
        <f t="shared" ref="N62" si="411">IF((F62&gt;44)*AND(F62&lt;50),1," ")</f>
        <v>#VALUE!</v>
      </c>
      <c r="O62" s="345" t="e">
        <f t="shared" ref="O62" si="412">IF((F62&gt;49)*AND(F62&lt;55),1," ")</f>
        <v>#VALUE!</v>
      </c>
      <c r="P62" s="345" t="e">
        <f t="shared" ref="P62" si="413">IF((F62&gt;54)*AND(F62&lt;60),1," ")</f>
        <v>#VALUE!</v>
      </c>
      <c r="Q62" s="345" t="e">
        <f t="shared" ref="Q62" si="414">IF((F62&gt;59)*AND(F62&lt;65),1," ")</f>
        <v>#VALUE!</v>
      </c>
      <c r="R62" s="345" t="e">
        <f t="shared" ref="R62" si="415">IF((F62&gt;64)*AND(F62&lt;70),1," ")</f>
        <v>#VALUE!</v>
      </c>
      <c r="S62" s="345" t="e">
        <f t="shared" ref="S62" si="416">IF((F62&gt;69)*AND(F62&lt;75),1," ")</f>
        <v>#VALUE!</v>
      </c>
      <c r="T62" s="347" t="e">
        <f t="shared" ref="T62" si="417">IF(F62&gt;74,1," ")</f>
        <v>#VALUE!</v>
      </c>
      <c r="U62" s="355"/>
      <c r="V62" s="355"/>
      <c r="W62" s="356"/>
      <c r="X62" s="89"/>
    </row>
    <row r="63" spans="1:24" ht="10.050000000000001" customHeight="1" x14ac:dyDescent="0.2">
      <c r="A63" s="289"/>
      <c r="B63" s="88"/>
      <c r="C63" s="353"/>
      <c r="D63" s="291"/>
      <c r="E63" s="54"/>
      <c r="F63" s="345"/>
      <c r="G63" s="345"/>
      <c r="H63" s="345"/>
      <c r="I63" s="345"/>
      <c r="J63" s="345"/>
      <c r="K63" s="345"/>
      <c r="L63" s="345"/>
      <c r="M63" s="345"/>
      <c r="N63" s="345"/>
      <c r="O63" s="345"/>
      <c r="P63" s="345"/>
      <c r="Q63" s="345"/>
      <c r="R63" s="345"/>
      <c r="S63" s="345"/>
      <c r="T63" s="347"/>
      <c r="U63" s="355"/>
      <c r="V63" s="355"/>
      <c r="W63" s="357"/>
      <c r="X63" s="87"/>
    </row>
    <row r="64" spans="1:24" ht="10.050000000000001" customHeight="1" x14ac:dyDescent="0.2">
      <c r="A64" s="288">
        <f t="shared" si="142"/>
        <v>29</v>
      </c>
      <c r="B64" s="90"/>
      <c r="C64" s="352"/>
      <c r="D64" s="290" t="e">
        <f t="shared" ref="D64" si="418">D62-1</f>
        <v>#VALUE!</v>
      </c>
      <c r="E64" s="51"/>
      <c r="F64" s="345" t="e">
        <f>IF(D64=0,"",$B$2-D64)</f>
        <v>#VALUE!</v>
      </c>
      <c r="G64" s="345" t="e">
        <f t="shared" ref="G64" si="419">IF((F64&gt;0)*AND(F64&lt;13),1," ")</f>
        <v>#VALUE!</v>
      </c>
      <c r="H64" s="345" t="e">
        <f t="shared" ref="H64" si="420">IF((F64&gt;12)*AND(F64&lt;16),1," ")</f>
        <v>#VALUE!</v>
      </c>
      <c r="I64" s="345" t="e">
        <f t="shared" ref="I64" si="421">IF((F64&gt;15)*AND(F64&lt;19),1," ")</f>
        <v>#VALUE!</v>
      </c>
      <c r="J64" s="345" t="e">
        <f t="shared" ref="J64" si="422">IF((F64&gt;18)*AND(F64&lt;23),1," ")</f>
        <v>#VALUE!</v>
      </c>
      <c r="K64" s="345" t="e">
        <f t="shared" ref="K64" si="423">IF((F64&gt;22)*AND(F64&lt;35),1," ")</f>
        <v>#VALUE!</v>
      </c>
      <c r="L64" s="345" t="e">
        <f t="shared" ref="L64" si="424">IF((F64&gt;34)*AND(F64&lt;40),1," ")</f>
        <v>#VALUE!</v>
      </c>
      <c r="M64" s="345" t="e">
        <f t="shared" ref="M64" si="425">IF((F64&gt;39)*AND(F64&lt;45),1," ")</f>
        <v>#VALUE!</v>
      </c>
      <c r="N64" s="345" t="e">
        <f t="shared" ref="N64" si="426">IF((F64&gt;44)*AND(F64&lt;50),1," ")</f>
        <v>#VALUE!</v>
      </c>
      <c r="O64" s="345" t="e">
        <f t="shared" ref="O64" si="427">IF((F64&gt;49)*AND(F64&lt;55),1," ")</f>
        <v>#VALUE!</v>
      </c>
      <c r="P64" s="345" t="e">
        <f t="shared" ref="P64" si="428">IF((F64&gt;54)*AND(F64&lt;60),1," ")</f>
        <v>#VALUE!</v>
      </c>
      <c r="Q64" s="345" t="e">
        <f t="shared" ref="Q64" si="429">IF((F64&gt;59)*AND(F64&lt;65),1," ")</f>
        <v>#VALUE!</v>
      </c>
      <c r="R64" s="345" t="e">
        <f t="shared" ref="R64" si="430">IF((F64&gt;64)*AND(F64&lt;70),1," ")</f>
        <v>#VALUE!</v>
      </c>
      <c r="S64" s="345" t="e">
        <f t="shared" ref="S64" si="431">IF((F64&gt;69)*AND(F64&lt;75),1," ")</f>
        <v>#VALUE!</v>
      </c>
      <c r="T64" s="347" t="e">
        <f t="shared" ref="T64" si="432">IF(F64&gt;74,1," ")</f>
        <v>#VALUE!</v>
      </c>
      <c r="U64" s="355"/>
      <c r="V64" s="355"/>
      <c r="W64" s="356"/>
      <c r="X64" s="89"/>
    </row>
    <row r="65" spans="1:24" ht="10.050000000000001" customHeight="1" x14ac:dyDescent="0.2">
      <c r="A65" s="289"/>
      <c r="B65" s="88"/>
      <c r="C65" s="353"/>
      <c r="D65" s="291"/>
      <c r="E65" s="54"/>
      <c r="F65" s="345"/>
      <c r="G65" s="345"/>
      <c r="H65" s="345"/>
      <c r="I65" s="345"/>
      <c r="J65" s="345"/>
      <c r="K65" s="345"/>
      <c r="L65" s="345"/>
      <c r="M65" s="345"/>
      <c r="N65" s="345"/>
      <c r="O65" s="345"/>
      <c r="P65" s="345"/>
      <c r="Q65" s="345"/>
      <c r="R65" s="345"/>
      <c r="S65" s="345"/>
      <c r="T65" s="347"/>
      <c r="U65" s="355"/>
      <c r="V65" s="355"/>
      <c r="W65" s="357"/>
      <c r="X65" s="87"/>
    </row>
    <row r="66" spans="1:24" ht="10.050000000000001" customHeight="1" x14ac:dyDescent="0.2">
      <c r="A66" s="288">
        <f t="shared" si="158"/>
        <v>30</v>
      </c>
      <c r="B66" s="90"/>
      <c r="C66" s="352"/>
      <c r="D66" s="290" t="e">
        <f t="shared" ref="D66" si="433">D64-1</f>
        <v>#VALUE!</v>
      </c>
      <c r="E66" s="51"/>
      <c r="F66" s="345" t="e">
        <f>IF(D66=0,"",$B$2-D66)</f>
        <v>#VALUE!</v>
      </c>
      <c r="G66" s="345" t="e">
        <f t="shared" ref="G66" si="434">IF((F66&gt;0)*AND(F66&lt;13),1," ")</f>
        <v>#VALUE!</v>
      </c>
      <c r="H66" s="345" t="e">
        <f t="shared" ref="H66" si="435">IF((F66&gt;12)*AND(F66&lt;16),1," ")</f>
        <v>#VALUE!</v>
      </c>
      <c r="I66" s="345" t="e">
        <f t="shared" ref="I66" si="436">IF((F66&gt;15)*AND(F66&lt;19),1," ")</f>
        <v>#VALUE!</v>
      </c>
      <c r="J66" s="345" t="e">
        <f t="shared" ref="J66" si="437">IF((F66&gt;18)*AND(F66&lt;23),1," ")</f>
        <v>#VALUE!</v>
      </c>
      <c r="K66" s="345" t="e">
        <f t="shared" ref="K66" si="438">IF((F66&gt;22)*AND(F66&lt;35),1," ")</f>
        <v>#VALUE!</v>
      </c>
      <c r="L66" s="345" t="e">
        <f t="shared" ref="L66" si="439">IF((F66&gt;34)*AND(F66&lt;40),1," ")</f>
        <v>#VALUE!</v>
      </c>
      <c r="M66" s="345" t="e">
        <f t="shared" ref="M66" si="440">IF((F66&gt;39)*AND(F66&lt;45),1," ")</f>
        <v>#VALUE!</v>
      </c>
      <c r="N66" s="345" t="e">
        <f t="shared" ref="N66" si="441">IF((F66&gt;44)*AND(F66&lt;50),1," ")</f>
        <v>#VALUE!</v>
      </c>
      <c r="O66" s="345" t="e">
        <f t="shared" ref="O66" si="442">IF((F66&gt;49)*AND(F66&lt;55),1," ")</f>
        <v>#VALUE!</v>
      </c>
      <c r="P66" s="345" t="e">
        <f t="shared" ref="P66" si="443">IF((F66&gt;54)*AND(F66&lt;60),1," ")</f>
        <v>#VALUE!</v>
      </c>
      <c r="Q66" s="345" t="e">
        <f t="shared" ref="Q66" si="444">IF((F66&gt;59)*AND(F66&lt;65),1," ")</f>
        <v>#VALUE!</v>
      </c>
      <c r="R66" s="345" t="e">
        <f t="shared" ref="R66" si="445">IF((F66&gt;64)*AND(F66&lt;70),1," ")</f>
        <v>#VALUE!</v>
      </c>
      <c r="S66" s="345" t="e">
        <f t="shared" ref="S66" si="446">IF((F66&gt;69)*AND(F66&lt;75),1," ")</f>
        <v>#VALUE!</v>
      </c>
      <c r="T66" s="347" t="e">
        <f t="shared" ref="T66" si="447">IF(F66&gt;74,1," ")</f>
        <v>#VALUE!</v>
      </c>
      <c r="U66" s="355"/>
      <c r="V66" s="355"/>
      <c r="W66" s="356"/>
      <c r="X66" s="89"/>
    </row>
    <row r="67" spans="1:24" ht="10.050000000000001" customHeight="1" x14ac:dyDescent="0.2">
      <c r="A67" s="289"/>
      <c r="B67" s="88"/>
      <c r="C67" s="353"/>
      <c r="D67" s="291"/>
      <c r="E67" s="54"/>
      <c r="F67" s="345"/>
      <c r="G67" s="345"/>
      <c r="H67" s="345"/>
      <c r="I67" s="345"/>
      <c r="J67" s="345"/>
      <c r="K67" s="345"/>
      <c r="L67" s="345"/>
      <c r="M67" s="345"/>
      <c r="N67" s="345"/>
      <c r="O67" s="345"/>
      <c r="P67" s="345"/>
      <c r="Q67" s="345"/>
      <c r="R67" s="345"/>
      <c r="S67" s="345"/>
      <c r="T67" s="347"/>
      <c r="U67" s="355"/>
      <c r="V67" s="355"/>
      <c r="W67" s="357"/>
      <c r="X67" s="87"/>
    </row>
    <row r="68" spans="1:24" ht="10.050000000000001" customHeight="1" x14ac:dyDescent="0.2">
      <c r="A68" s="288">
        <f t="shared" si="174"/>
        <v>31</v>
      </c>
      <c r="B68" s="90"/>
      <c r="C68" s="352"/>
      <c r="D68" s="290" t="e">
        <f t="shared" ref="D68" si="448">D66-1</f>
        <v>#VALUE!</v>
      </c>
      <c r="E68" s="51"/>
      <c r="F68" s="345" t="e">
        <f>IF(D68=0,"",$B$2-D68)</f>
        <v>#VALUE!</v>
      </c>
      <c r="G68" s="345" t="e">
        <f t="shared" ref="G68" si="449">IF((F68&gt;0)*AND(F68&lt;13),1," ")</f>
        <v>#VALUE!</v>
      </c>
      <c r="H68" s="345" t="e">
        <f t="shared" ref="H68" si="450">IF((F68&gt;12)*AND(F68&lt;16),1," ")</f>
        <v>#VALUE!</v>
      </c>
      <c r="I68" s="345" t="e">
        <f t="shared" ref="I68" si="451">IF((F68&gt;15)*AND(F68&lt;19),1," ")</f>
        <v>#VALUE!</v>
      </c>
      <c r="J68" s="345" t="e">
        <f t="shared" ref="J68" si="452">IF((F68&gt;18)*AND(F68&lt;23),1," ")</f>
        <v>#VALUE!</v>
      </c>
      <c r="K68" s="345" t="e">
        <f t="shared" ref="K68" si="453">IF((F68&gt;22)*AND(F68&lt;35),1," ")</f>
        <v>#VALUE!</v>
      </c>
      <c r="L68" s="345" t="e">
        <f t="shared" ref="L68" si="454">IF((F68&gt;34)*AND(F68&lt;40),1," ")</f>
        <v>#VALUE!</v>
      </c>
      <c r="M68" s="345" t="e">
        <f t="shared" ref="M68" si="455">IF((F68&gt;39)*AND(F68&lt;45),1," ")</f>
        <v>#VALUE!</v>
      </c>
      <c r="N68" s="345" t="e">
        <f t="shared" ref="N68" si="456">IF((F68&gt;44)*AND(F68&lt;50),1," ")</f>
        <v>#VALUE!</v>
      </c>
      <c r="O68" s="345" t="e">
        <f t="shared" ref="O68" si="457">IF((F68&gt;49)*AND(F68&lt;55),1," ")</f>
        <v>#VALUE!</v>
      </c>
      <c r="P68" s="345" t="e">
        <f t="shared" ref="P68" si="458">IF((F68&gt;54)*AND(F68&lt;60),1," ")</f>
        <v>#VALUE!</v>
      </c>
      <c r="Q68" s="345" t="e">
        <f t="shared" ref="Q68" si="459">IF((F68&gt;59)*AND(F68&lt;65),1," ")</f>
        <v>#VALUE!</v>
      </c>
      <c r="R68" s="345" t="e">
        <f t="shared" ref="R68" si="460">IF((F68&gt;64)*AND(F68&lt;70),1," ")</f>
        <v>#VALUE!</v>
      </c>
      <c r="S68" s="345" t="e">
        <f t="shared" ref="S68" si="461">IF((F68&gt;69)*AND(F68&lt;75),1," ")</f>
        <v>#VALUE!</v>
      </c>
      <c r="T68" s="347" t="e">
        <f t="shared" ref="T68" si="462">IF(F68&gt;74,1," ")</f>
        <v>#VALUE!</v>
      </c>
      <c r="U68" s="355"/>
      <c r="V68" s="355"/>
      <c r="W68" s="356"/>
      <c r="X68" s="89"/>
    </row>
    <row r="69" spans="1:24" ht="10.050000000000001" customHeight="1" x14ac:dyDescent="0.2">
      <c r="A69" s="289"/>
      <c r="B69" s="88"/>
      <c r="C69" s="353"/>
      <c r="D69" s="291"/>
      <c r="E69" s="54"/>
      <c r="F69" s="345"/>
      <c r="G69" s="345"/>
      <c r="H69" s="345"/>
      <c r="I69" s="345"/>
      <c r="J69" s="345"/>
      <c r="K69" s="345"/>
      <c r="L69" s="345"/>
      <c r="M69" s="345"/>
      <c r="N69" s="345"/>
      <c r="O69" s="345"/>
      <c r="P69" s="345"/>
      <c r="Q69" s="345"/>
      <c r="R69" s="345"/>
      <c r="S69" s="345"/>
      <c r="T69" s="347"/>
      <c r="U69" s="355"/>
      <c r="V69" s="355"/>
      <c r="W69" s="357"/>
      <c r="X69" s="87"/>
    </row>
    <row r="70" spans="1:24" ht="10.050000000000001" customHeight="1" x14ac:dyDescent="0.2">
      <c r="A70" s="288">
        <f t="shared" ref="A70" si="463">A68+1</f>
        <v>32</v>
      </c>
      <c r="B70" s="90"/>
      <c r="C70" s="352"/>
      <c r="D70" s="290" t="e">
        <f t="shared" ref="D70" si="464">D68-1</f>
        <v>#VALUE!</v>
      </c>
      <c r="E70" s="51"/>
      <c r="F70" s="345" t="e">
        <f>IF(D70=0,"",$B$2-D70)</f>
        <v>#VALUE!</v>
      </c>
      <c r="G70" s="345" t="e">
        <f t="shared" ref="G70" si="465">IF((F70&gt;0)*AND(F70&lt;13),1," ")</f>
        <v>#VALUE!</v>
      </c>
      <c r="H70" s="345" t="e">
        <f t="shared" ref="H70" si="466">IF((F70&gt;12)*AND(F70&lt;16),1," ")</f>
        <v>#VALUE!</v>
      </c>
      <c r="I70" s="345" t="e">
        <f t="shared" ref="I70" si="467">IF((F70&gt;15)*AND(F70&lt;19),1," ")</f>
        <v>#VALUE!</v>
      </c>
      <c r="J70" s="345" t="e">
        <f t="shared" ref="J70" si="468">IF((F70&gt;18)*AND(F70&lt;23),1," ")</f>
        <v>#VALUE!</v>
      </c>
      <c r="K70" s="345" t="e">
        <f t="shared" ref="K70" si="469">IF((F70&gt;22)*AND(F70&lt;35),1," ")</f>
        <v>#VALUE!</v>
      </c>
      <c r="L70" s="345" t="e">
        <f t="shared" ref="L70" si="470">IF((F70&gt;34)*AND(F70&lt;40),1," ")</f>
        <v>#VALUE!</v>
      </c>
      <c r="M70" s="345" t="e">
        <f t="shared" ref="M70" si="471">IF((F70&gt;39)*AND(F70&lt;45),1," ")</f>
        <v>#VALUE!</v>
      </c>
      <c r="N70" s="345" t="e">
        <f t="shared" ref="N70" si="472">IF((F70&gt;44)*AND(F70&lt;50),1," ")</f>
        <v>#VALUE!</v>
      </c>
      <c r="O70" s="345" t="e">
        <f t="shared" ref="O70" si="473">IF((F70&gt;49)*AND(F70&lt;55),1," ")</f>
        <v>#VALUE!</v>
      </c>
      <c r="P70" s="345" t="e">
        <f t="shared" ref="P70" si="474">IF((F70&gt;54)*AND(F70&lt;60),1," ")</f>
        <v>#VALUE!</v>
      </c>
      <c r="Q70" s="345" t="e">
        <f t="shared" ref="Q70" si="475">IF((F70&gt;59)*AND(F70&lt;65),1," ")</f>
        <v>#VALUE!</v>
      </c>
      <c r="R70" s="345" t="e">
        <f t="shared" ref="R70" si="476">IF((F70&gt;64)*AND(F70&lt;70),1," ")</f>
        <v>#VALUE!</v>
      </c>
      <c r="S70" s="345" t="e">
        <f t="shared" ref="S70" si="477">IF((F70&gt;69)*AND(F70&lt;75),1," ")</f>
        <v>#VALUE!</v>
      </c>
      <c r="T70" s="347" t="e">
        <f t="shared" ref="T70" si="478">IF(F70&gt;74,1," ")</f>
        <v>#VALUE!</v>
      </c>
      <c r="U70" s="355"/>
      <c r="V70" s="355"/>
      <c r="W70" s="356"/>
      <c r="X70" s="89"/>
    </row>
    <row r="71" spans="1:24" ht="10.050000000000001" customHeight="1" x14ac:dyDescent="0.2">
      <c r="A71" s="289"/>
      <c r="B71" s="88"/>
      <c r="C71" s="353"/>
      <c r="D71" s="291"/>
      <c r="E71" s="54"/>
      <c r="F71" s="345"/>
      <c r="G71" s="345"/>
      <c r="H71" s="345"/>
      <c r="I71" s="345"/>
      <c r="J71" s="345"/>
      <c r="K71" s="345"/>
      <c r="L71" s="345"/>
      <c r="M71" s="345"/>
      <c r="N71" s="345"/>
      <c r="O71" s="345"/>
      <c r="P71" s="345"/>
      <c r="Q71" s="345"/>
      <c r="R71" s="345"/>
      <c r="S71" s="345"/>
      <c r="T71" s="347"/>
      <c r="U71" s="355"/>
      <c r="V71" s="355"/>
      <c r="W71" s="357"/>
      <c r="X71" s="87"/>
    </row>
    <row r="72" spans="1:24" ht="10.050000000000001" customHeight="1" x14ac:dyDescent="0.2">
      <c r="A72" s="288">
        <f t="shared" si="110"/>
        <v>33</v>
      </c>
      <c r="B72" s="90"/>
      <c r="C72" s="352"/>
      <c r="D72" s="290" t="e">
        <f t="shared" ref="D72" si="479">D70-1</f>
        <v>#VALUE!</v>
      </c>
      <c r="E72" s="51"/>
      <c r="F72" s="345" t="e">
        <f>IF(D72=0,"",$B$2-D72)</f>
        <v>#VALUE!</v>
      </c>
      <c r="G72" s="345" t="e">
        <f t="shared" ref="G72" si="480">IF((F72&gt;0)*AND(F72&lt;13),1," ")</f>
        <v>#VALUE!</v>
      </c>
      <c r="H72" s="345" t="e">
        <f t="shared" ref="H72" si="481">IF((F72&gt;12)*AND(F72&lt;16),1," ")</f>
        <v>#VALUE!</v>
      </c>
      <c r="I72" s="345" t="e">
        <f t="shared" ref="I72" si="482">IF((F72&gt;15)*AND(F72&lt;19),1," ")</f>
        <v>#VALUE!</v>
      </c>
      <c r="J72" s="345" t="e">
        <f t="shared" ref="J72" si="483">IF((F72&gt;18)*AND(F72&lt;23),1," ")</f>
        <v>#VALUE!</v>
      </c>
      <c r="K72" s="345" t="e">
        <f t="shared" ref="K72" si="484">IF((F72&gt;22)*AND(F72&lt;35),1," ")</f>
        <v>#VALUE!</v>
      </c>
      <c r="L72" s="345" t="e">
        <f t="shared" ref="L72" si="485">IF((F72&gt;34)*AND(F72&lt;40),1," ")</f>
        <v>#VALUE!</v>
      </c>
      <c r="M72" s="345" t="e">
        <f t="shared" ref="M72" si="486">IF((F72&gt;39)*AND(F72&lt;45),1," ")</f>
        <v>#VALUE!</v>
      </c>
      <c r="N72" s="345" t="e">
        <f t="shared" ref="N72" si="487">IF((F72&gt;44)*AND(F72&lt;50),1," ")</f>
        <v>#VALUE!</v>
      </c>
      <c r="O72" s="345" t="e">
        <f t="shared" ref="O72" si="488">IF((F72&gt;49)*AND(F72&lt;55),1," ")</f>
        <v>#VALUE!</v>
      </c>
      <c r="P72" s="345" t="e">
        <f t="shared" ref="P72" si="489">IF((F72&gt;54)*AND(F72&lt;60),1," ")</f>
        <v>#VALUE!</v>
      </c>
      <c r="Q72" s="345" t="e">
        <f t="shared" ref="Q72" si="490">IF((F72&gt;59)*AND(F72&lt;65),1," ")</f>
        <v>#VALUE!</v>
      </c>
      <c r="R72" s="345" t="e">
        <f t="shared" ref="R72" si="491">IF((F72&gt;64)*AND(F72&lt;70),1," ")</f>
        <v>#VALUE!</v>
      </c>
      <c r="S72" s="345" t="e">
        <f t="shared" ref="S72" si="492">IF((F72&gt;69)*AND(F72&lt;75),1," ")</f>
        <v>#VALUE!</v>
      </c>
      <c r="T72" s="347" t="e">
        <f t="shared" ref="T72" si="493">IF(F72&gt;74,1," ")</f>
        <v>#VALUE!</v>
      </c>
      <c r="U72" s="355"/>
      <c r="V72" s="355"/>
      <c r="W72" s="356"/>
      <c r="X72" s="89"/>
    </row>
    <row r="73" spans="1:24" ht="10.050000000000001" customHeight="1" x14ac:dyDescent="0.2">
      <c r="A73" s="289"/>
      <c r="B73" s="88"/>
      <c r="C73" s="353"/>
      <c r="D73" s="291"/>
      <c r="E73" s="54"/>
      <c r="F73" s="345"/>
      <c r="G73" s="345"/>
      <c r="H73" s="345"/>
      <c r="I73" s="345"/>
      <c r="J73" s="345"/>
      <c r="K73" s="345"/>
      <c r="L73" s="345"/>
      <c r="M73" s="345"/>
      <c r="N73" s="345"/>
      <c r="O73" s="345"/>
      <c r="P73" s="345"/>
      <c r="Q73" s="345"/>
      <c r="R73" s="345"/>
      <c r="S73" s="345"/>
      <c r="T73" s="347"/>
      <c r="U73" s="355"/>
      <c r="V73" s="355"/>
      <c r="W73" s="357"/>
      <c r="X73" s="87"/>
    </row>
    <row r="74" spans="1:24" ht="10.050000000000001" customHeight="1" x14ac:dyDescent="0.2">
      <c r="A74" s="288">
        <f t="shared" si="126"/>
        <v>34</v>
      </c>
      <c r="B74" s="90"/>
      <c r="C74" s="352"/>
      <c r="D74" s="290" t="e">
        <f t="shared" ref="D74" si="494">D72-1</f>
        <v>#VALUE!</v>
      </c>
      <c r="E74" s="51"/>
      <c r="F74" s="345" t="e">
        <f>IF(D74=0,"",$B$2-D74)</f>
        <v>#VALUE!</v>
      </c>
      <c r="G74" s="345" t="e">
        <f t="shared" ref="G74" si="495">IF((F74&gt;0)*AND(F74&lt;13),1," ")</f>
        <v>#VALUE!</v>
      </c>
      <c r="H74" s="345" t="e">
        <f t="shared" ref="H74" si="496">IF((F74&gt;12)*AND(F74&lt;16),1," ")</f>
        <v>#VALUE!</v>
      </c>
      <c r="I74" s="345" t="e">
        <f t="shared" ref="I74" si="497">IF((F74&gt;15)*AND(F74&lt;19),1," ")</f>
        <v>#VALUE!</v>
      </c>
      <c r="J74" s="345" t="e">
        <f t="shared" ref="J74" si="498">IF((F74&gt;18)*AND(F74&lt;23),1," ")</f>
        <v>#VALUE!</v>
      </c>
      <c r="K74" s="345" t="e">
        <f t="shared" ref="K74" si="499">IF((F74&gt;22)*AND(F74&lt;35),1," ")</f>
        <v>#VALUE!</v>
      </c>
      <c r="L74" s="345" t="e">
        <f t="shared" ref="L74" si="500">IF((F74&gt;34)*AND(F74&lt;40),1," ")</f>
        <v>#VALUE!</v>
      </c>
      <c r="M74" s="345" t="e">
        <f t="shared" ref="M74" si="501">IF((F74&gt;39)*AND(F74&lt;45),1," ")</f>
        <v>#VALUE!</v>
      </c>
      <c r="N74" s="345" t="e">
        <f t="shared" ref="N74" si="502">IF((F74&gt;44)*AND(F74&lt;50),1," ")</f>
        <v>#VALUE!</v>
      </c>
      <c r="O74" s="345" t="e">
        <f t="shared" ref="O74" si="503">IF((F74&gt;49)*AND(F74&lt;55),1," ")</f>
        <v>#VALUE!</v>
      </c>
      <c r="P74" s="345" t="e">
        <f t="shared" ref="P74" si="504">IF((F74&gt;54)*AND(F74&lt;60),1," ")</f>
        <v>#VALUE!</v>
      </c>
      <c r="Q74" s="345" t="e">
        <f t="shared" ref="Q74" si="505">IF((F74&gt;59)*AND(F74&lt;65),1," ")</f>
        <v>#VALUE!</v>
      </c>
      <c r="R74" s="345" t="e">
        <f t="shared" ref="R74" si="506">IF((F74&gt;64)*AND(F74&lt;70),1," ")</f>
        <v>#VALUE!</v>
      </c>
      <c r="S74" s="345" t="e">
        <f t="shared" ref="S74" si="507">IF((F74&gt;69)*AND(F74&lt;75),1," ")</f>
        <v>#VALUE!</v>
      </c>
      <c r="T74" s="347" t="e">
        <f t="shared" ref="T74" si="508">IF(F74&gt;74,1," ")</f>
        <v>#VALUE!</v>
      </c>
      <c r="U74" s="355"/>
      <c r="V74" s="355"/>
      <c r="W74" s="356"/>
      <c r="X74" s="89"/>
    </row>
    <row r="75" spans="1:24" ht="10.050000000000001" customHeight="1" x14ac:dyDescent="0.2">
      <c r="A75" s="289"/>
      <c r="B75" s="88"/>
      <c r="C75" s="353"/>
      <c r="D75" s="291"/>
      <c r="E75" s="54"/>
      <c r="F75" s="345"/>
      <c r="G75" s="345"/>
      <c r="H75" s="345"/>
      <c r="I75" s="345"/>
      <c r="J75" s="345"/>
      <c r="K75" s="345"/>
      <c r="L75" s="345"/>
      <c r="M75" s="345"/>
      <c r="N75" s="345"/>
      <c r="O75" s="345"/>
      <c r="P75" s="345"/>
      <c r="Q75" s="345"/>
      <c r="R75" s="345"/>
      <c r="S75" s="345"/>
      <c r="T75" s="347"/>
      <c r="U75" s="355"/>
      <c r="V75" s="355"/>
      <c r="W75" s="357"/>
      <c r="X75" s="87"/>
    </row>
    <row r="76" spans="1:24" ht="10.050000000000001" customHeight="1" x14ac:dyDescent="0.2">
      <c r="A76" s="288">
        <f t="shared" si="142"/>
        <v>35</v>
      </c>
      <c r="B76" s="90"/>
      <c r="C76" s="352"/>
      <c r="D76" s="290" t="e">
        <f t="shared" ref="D76" si="509">D74-1</f>
        <v>#VALUE!</v>
      </c>
      <c r="E76" s="51"/>
      <c r="F76" s="345" t="e">
        <f>IF(D76=0,"",$B$2-D76)</f>
        <v>#VALUE!</v>
      </c>
      <c r="G76" s="345" t="e">
        <f t="shared" ref="G76" si="510">IF((F76&gt;0)*AND(F76&lt;13),1," ")</f>
        <v>#VALUE!</v>
      </c>
      <c r="H76" s="345" t="e">
        <f t="shared" ref="H76" si="511">IF((F76&gt;12)*AND(F76&lt;16),1," ")</f>
        <v>#VALUE!</v>
      </c>
      <c r="I76" s="345" t="e">
        <f t="shared" ref="I76" si="512">IF((F76&gt;15)*AND(F76&lt;19),1," ")</f>
        <v>#VALUE!</v>
      </c>
      <c r="J76" s="345" t="e">
        <f t="shared" ref="J76" si="513">IF((F76&gt;18)*AND(F76&lt;23),1," ")</f>
        <v>#VALUE!</v>
      </c>
      <c r="K76" s="345" t="e">
        <f t="shared" ref="K76" si="514">IF((F76&gt;22)*AND(F76&lt;35),1," ")</f>
        <v>#VALUE!</v>
      </c>
      <c r="L76" s="345" t="e">
        <f t="shared" ref="L76" si="515">IF((F76&gt;34)*AND(F76&lt;40),1," ")</f>
        <v>#VALUE!</v>
      </c>
      <c r="M76" s="345" t="e">
        <f t="shared" ref="M76" si="516">IF((F76&gt;39)*AND(F76&lt;45),1," ")</f>
        <v>#VALUE!</v>
      </c>
      <c r="N76" s="345" t="e">
        <f t="shared" ref="N76" si="517">IF((F76&gt;44)*AND(F76&lt;50),1," ")</f>
        <v>#VALUE!</v>
      </c>
      <c r="O76" s="345" t="e">
        <f t="shared" ref="O76" si="518">IF((F76&gt;49)*AND(F76&lt;55),1," ")</f>
        <v>#VALUE!</v>
      </c>
      <c r="P76" s="345" t="e">
        <f t="shared" ref="P76" si="519">IF((F76&gt;54)*AND(F76&lt;60),1," ")</f>
        <v>#VALUE!</v>
      </c>
      <c r="Q76" s="345" t="e">
        <f t="shared" ref="Q76" si="520">IF((F76&gt;59)*AND(F76&lt;65),1," ")</f>
        <v>#VALUE!</v>
      </c>
      <c r="R76" s="345" t="e">
        <f t="shared" ref="R76" si="521">IF((F76&gt;64)*AND(F76&lt;70),1," ")</f>
        <v>#VALUE!</v>
      </c>
      <c r="S76" s="345" t="e">
        <f t="shared" ref="S76" si="522">IF((F76&gt;69)*AND(F76&lt;75),1," ")</f>
        <v>#VALUE!</v>
      </c>
      <c r="T76" s="347" t="e">
        <f t="shared" ref="T76" si="523">IF(F76&gt;74,1," ")</f>
        <v>#VALUE!</v>
      </c>
      <c r="U76" s="355"/>
      <c r="V76" s="355"/>
      <c r="W76" s="356"/>
      <c r="X76" s="89"/>
    </row>
    <row r="77" spans="1:24" ht="10.050000000000001" customHeight="1" x14ac:dyDescent="0.2">
      <c r="A77" s="289"/>
      <c r="B77" s="88"/>
      <c r="C77" s="353"/>
      <c r="D77" s="291"/>
      <c r="E77" s="54"/>
      <c r="F77" s="345"/>
      <c r="G77" s="345"/>
      <c r="H77" s="345"/>
      <c r="I77" s="345"/>
      <c r="J77" s="345"/>
      <c r="K77" s="345"/>
      <c r="L77" s="345"/>
      <c r="M77" s="345"/>
      <c r="N77" s="345"/>
      <c r="O77" s="345"/>
      <c r="P77" s="345"/>
      <c r="Q77" s="345"/>
      <c r="R77" s="345"/>
      <c r="S77" s="345"/>
      <c r="T77" s="347"/>
      <c r="U77" s="355"/>
      <c r="V77" s="355"/>
      <c r="W77" s="357"/>
      <c r="X77" s="87"/>
    </row>
    <row r="78" spans="1:24" ht="10.050000000000001" customHeight="1" x14ac:dyDescent="0.2">
      <c r="A78" s="288">
        <f t="shared" si="158"/>
        <v>36</v>
      </c>
      <c r="B78" s="90"/>
      <c r="C78" s="352"/>
      <c r="D78" s="290" t="e">
        <f t="shared" ref="D78" si="524">D76-1</f>
        <v>#VALUE!</v>
      </c>
      <c r="E78" s="51"/>
      <c r="F78" s="345" t="e">
        <f>IF(D78=0,"",$B$2-D78)</f>
        <v>#VALUE!</v>
      </c>
      <c r="G78" s="345" t="e">
        <f t="shared" ref="G78" si="525">IF((F78&gt;0)*AND(F78&lt;13),1," ")</f>
        <v>#VALUE!</v>
      </c>
      <c r="H78" s="345" t="e">
        <f t="shared" ref="H78" si="526">IF((F78&gt;12)*AND(F78&lt;16),1," ")</f>
        <v>#VALUE!</v>
      </c>
      <c r="I78" s="345" t="e">
        <f t="shared" ref="I78" si="527">IF((F78&gt;15)*AND(F78&lt;19),1," ")</f>
        <v>#VALUE!</v>
      </c>
      <c r="J78" s="345" t="e">
        <f t="shared" ref="J78" si="528">IF((F78&gt;18)*AND(F78&lt;23),1," ")</f>
        <v>#VALUE!</v>
      </c>
      <c r="K78" s="345" t="e">
        <f t="shared" ref="K78" si="529">IF((F78&gt;22)*AND(F78&lt;35),1," ")</f>
        <v>#VALUE!</v>
      </c>
      <c r="L78" s="345" t="e">
        <f t="shared" ref="L78" si="530">IF((F78&gt;34)*AND(F78&lt;40),1," ")</f>
        <v>#VALUE!</v>
      </c>
      <c r="M78" s="345" t="e">
        <f t="shared" ref="M78" si="531">IF((F78&gt;39)*AND(F78&lt;45),1," ")</f>
        <v>#VALUE!</v>
      </c>
      <c r="N78" s="345" t="e">
        <f t="shared" ref="N78" si="532">IF((F78&gt;44)*AND(F78&lt;50),1," ")</f>
        <v>#VALUE!</v>
      </c>
      <c r="O78" s="345" t="e">
        <f t="shared" ref="O78" si="533">IF((F78&gt;49)*AND(F78&lt;55),1," ")</f>
        <v>#VALUE!</v>
      </c>
      <c r="P78" s="345" t="e">
        <f t="shared" ref="P78" si="534">IF((F78&gt;54)*AND(F78&lt;60),1," ")</f>
        <v>#VALUE!</v>
      </c>
      <c r="Q78" s="345" t="e">
        <f t="shared" ref="Q78" si="535">IF((F78&gt;59)*AND(F78&lt;65),1," ")</f>
        <v>#VALUE!</v>
      </c>
      <c r="R78" s="345" t="e">
        <f t="shared" ref="R78" si="536">IF((F78&gt;64)*AND(F78&lt;70),1," ")</f>
        <v>#VALUE!</v>
      </c>
      <c r="S78" s="345" t="e">
        <f t="shared" ref="S78" si="537">IF((F78&gt;69)*AND(F78&lt;75),1," ")</f>
        <v>#VALUE!</v>
      </c>
      <c r="T78" s="347" t="e">
        <f t="shared" ref="T78" si="538">IF(F78&gt;74,1," ")</f>
        <v>#VALUE!</v>
      </c>
      <c r="U78" s="355"/>
      <c r="V78" s="355"/>
      <c r="W78" s="356"/>
      <c r="X78" s="89"/>
    </row>
    <row r="79" spans="1:24" ht="10.050000000000001" customHeight="1" x14ac:dyDescent="0.2">
      <c r="A79" s="289"/>
      <c r="B79" s="88"/>
      <c r="C79" s="353"/>
      <c r="D79" s="291"/>
      <c r="E79" s="54"/>
      <c r="F79" s="345"/>
      <c r="G79" s="345"/>
      <c r="H79" s="345"/>
      <c r="I79" s="345"/>
      <c r="J79" s="345"/>
      <c r="K79" s="345"/>
      <c r="L79" s="345"/>
      <c r="M79" s="345"/>
      <c r="N79" s="345"/>
      <c r="O79" s="345"/>
      <c r="P79" s="345"/>
      <c r="Q79" s="345"/>
      <c r="R79" s="345"/>
      <c r="S79" s="345"/>
      <c r="T79" s="347"/>
      <c r="U79" s="355"/>
      <c r="V79" s="355"/>
      <c r="W79" s="357"/>
      <c r="X79" s="87"/>
    </row>
    <row r="80" spans="1:24" ht="10.050000000000001" customHeight="1" x14ac:dyDescent="0.2">
      <c r="A80" s="288">
        <f t="shared" si="174"/>
        <v>37</v>
      </c>
      <c r="B80" s="90"/>
      <c r="C80" s="352"/>
      <c r="D80" s="290" t="e">
        <f t="shared" ref="D80" si="539">D78-1</f>
        <v>#VALUE!</v>
      </c>
      <c r="E80" s="51"/>
      <c r="F80" s="345" t="e">
        <f>IF(D80=0,"",$B$2-D80)</f>
        <v>#VALUE!</v>
      </c>
      <c r="G80" s="345" t="e">
        <f t="shared" ref="G80" si="540">IF((F80&gt;0)*AND(F80&lt;13),1," ")</f>
        <v>#VALUE!</v>
      </c>
      <c r="H80" s="345" t="e">
        <f t="shared" ref="H80" si="541">IF((F80&gt;12)*AND(F80&lt;16),1," ")</f>
        <v>#VALUE!</v>
      </c>
      <c r="I80" s="345" t="e">
        <f t="shared" ref="I80" si="542">IF((F80&gt;15)*AND(F80&lt;19),1," ")</f>
        <v>#VALUE!</v>
      </c>
      <c r="J80" s="345" t="e">
        <f t="shared" ref="J80" si="543">IF((F80&gt;18)*AND(F80&lt;23),1," ")</f>
        <v>#VALUE!</v>
      </c>
      <c r="K80" s="345" t="e">
        <f t="shared" ref="K80" si="544">IF((F80&gt;22)*AND(F80&lt;35),1," ")</f>
        <v>#VALUE!</v>
      </c>
      <c r="L80" s="345" t="e">
        <f t="shared" ref="L80" si="545">IF((F80&gt;34)*AND(F80&lt;40),1," ")</f>
        <v>#VALUE!</v>
      </c>
      <c r="M80" s="345" t="e">
        <f t="shared" ref="M80" si="546">IF((F80&gt;39)*AND(F80&lt;45),1," ")</f>
        <v>#VALUE!</v>
      </c>
      <c r="N80" s="345" t="e">
        <f t="shared" ref="N80" si="547">IF((F80&gt;44)*AND(F80&lt;50),1," ")</f>
        <v>#VALUE!</v>
      </c>
      <c r="O80" s="345" t="e">
        <f t="shared" ref="O80" si="548">IF((F80&gt;49)*AND(F80&lt;55),1," ")</f>
        <v>#VALUE!</v>
      </c>
      <c r="P80" s="345" t="e">
        <f t="shared" ref="P80" si="549">IF((F80&gt;54)*AND(F80&lt;60),1," ")</f>
        <v>#VALUE!</v>
      </c>
      <c r="Q80" s="345" t="e">
        <f t="shared" ref="Q80" si="550">IF((F80&gt;59)*AND(F80&lt;65),1," ")</f>
        <v>#VALUE!</v>
      </c>
      <c r="R80" s="345" t="e">
        <f t="shared" ref="R80" si="551">IF((F80&gt;64)*AND(F80&lt;70),1," ")</f>
        <v>#VALUE!</v>
      </c>
      <c r="S80" s="345" t="e">
        <f t="shared" ref="S80" si="552">IF((F80&gt;69)*AND(F80&lt;75),1," ")</f>
        <v>#VALUE!</v>
      </c>
      <c r="T80" s="347" t="e">
        <f t="shared" ref="T80" si="553">IF(F80&gt;74,1," ")</f>
        <v>#VALUE!</v>
      </c>
      <c r="U80" s="355"/>
      <c r="V80" s="355"/>
      <c r="W80" s="356"/>
      <c r="X80" s="89"/>
    </row>
    <row r="81" spans="1:24" ht="10.050000000000001" customHeight="1" x14ac:dyDescent="0.2">
      <c r="A81" s="289"/>
      <c r="B81" s="88"/>
      <c r="C81" s="353"/>
      <c r="D81" s="291"/>
      <c r="E81" s="54"/>
      <c r="F81" s="345"/>
      <c r="G81" s="345"/>
      <c r="H81" s="345"/>
      <c r="I81" s="345"/>
      <c r="J81" s="345"/>
      <c r="K81" s="345"/>
      <c r="L81" s="345"/>
      <c r="M81" s="345"/>
      <c r="N81" s="345"/>
      <c r="O81" s="345"/>
      <c r="P81" s="345"/>
      <c r="Q81" s="345"/>
      <c r="R81" s="345"/>
      <c r="S81" s="345"/>
      <c r="T81" s="347"/>
      <c r="U81" s="355"/>
      <c r="V81" s="355"/>
      <c r="W81" s="357"/>
      <c r="X81" s="87"/>
    </row>
    <row r="82" spans="1:24" ht="10.050000000000001" customHeight="1" x14ac:dyDescent="0.2">
      <c r="A82" s="288">
        <f t="shared" ref="A82" si="554">A80+1</f>
        <v>38</v>
      </c>
      <c r="B82" s="90"/>
      <c r="C82" s="352"/>
      <c r="D82" s="290" t="e">
        <f t="shared" ref="D82" si="555">D80-1</f>
        <v>#VALUE!</v>
      </c>
      <c r="E82" s="51"/>
      <c r="F82" s="345" t="e">
        <f>IF(D82=0,"",$B$2-D82)</f>
        <v>#VALUE!</v>
      </c>
      <c r="G82" s="345" t="e">
        <f t="shared" ref="G82" si="556">IF((F82&gt;0)*AND(F82&lt;13),1," ")</f>
        <v>#VALUE!</v>
      </c>
      <c r="H82" s="345" t="e">
        <f t="shared" ref="H82" si="557">IF((F82&gt;12)*AND(F82&lt;16),1," ")</f>
        <v>#VALUE!</v>
      </c>
      <c r="I82" s="345" t="e">
        <f t="shared" ref="I82" si="558">IF((F82&gt;15)*AND(F82&lt;19),1," ")</f>
        <v>#VALUE!</v>
      </c>
      <c r="J82" s="345" t="e">
        <f t="shared" ref="J82" si="559">IF((F82&gt;18)*AND(F82&lt;23),1," ")</f>
        <v>#VALUE!</v>
      </c>
      <c r="K82" s="345" t="e">
        <f t="shared" ref="K82" si="560">IF((F82&gt;22)*AND(F82&lt;35),1," ")</f>
        <v>#VALUE!</v>
      </c>
      <c r="L82" s="345" t="e">
        <f t="shared" ref="L82" si="561">IF((F82&gt;34)*AND(F82&lt;40),1," ")</f>
        <v>#VALUE!</v>
      </c>
      <c r="M82" s="345" t="e">
        <f t="shared" ref="M82" si="562">IF((F82&gt;39)*AND(F82&lt;45),1," ")</f>
        <v>#VALUE!</v>
      </c>
      <c r="N82" s="345" t="e">
        <f t="shared" ref="N82" si="563">IF((F82&gt;44)*AND(F82&lt;50),1," ")</f>
        <v>#VALUE!</v>
      </c>
      <c r="O82" s="345" t="e">
        <f t="shared" ref="O82" si="564">IF((F82&gt;49)*AND(F82&lt;55),1," ")</f>
        <v>#VALUE!</v>
      </c>
      <c r="P82" s="345" t="e">
        <f t="shared" ref="P82" si="565">IF((F82&gt;54)*AND(F82&lt;60),1," ")</f>
        <v>#VALUE!</v>
      </c>
      <c r="Q82" s="345" t="e">
        <f t="shared" ref="Q82" si="566">IF((F82&gt;59)*AND(F82&lt;65),1," ")</f>
        <v>#VALUE!</v>
      </c>
      <c r="R82" s="345" t="e">
        <f t="shared" ref="R82" si="567">IF((F82&gt;64)*AND(F82&lt;70),1," ")</f>
        <v>#VALUE!</v>
      </c>
      <c r="S82" s="345" t="e">
        <f t="shared" ref="S82" si="568">IF((F82&gt;69)*AND(F82&lt;75),1," ")</f>
        <v>#VALUE!</v>
      </c>
      <c r="T82" s="347" t="e">
        <f t="shared" ref="T82" si="569">IF(F82&gt;74,1," ")</f>
        <v>#VALUE!</v>
      </c>
      <c r="U82" s="355"/>
      <c r="V82" s="355"/>
      <c r="W82" s="356"/>
      <c r="X82" s="89"/>
    </row>
    <row r="83" spans="1:24" ht="10.050000000000001" customHeight="1" x14ac:dyDescent="0.2">
      <c r="A83" s="289"/>
      <c r="B83" s="88"/>
      <c r="C83" s="353"/>
      <c r="D83" s="291"/>
      <c r="E83" s="54"/>
      <c r="F83" s="345"/>
      <c r="G83" s="345"/>
      <c r="H83" s="345"/>
      <c r="I83" s="345"/>
      <c r="J83" s="345"/>
      <c r="K83" s="345"/>
      <c r="L83" s="345"/>
      <c r="M83" s="345"/>
      <c r="N83" s="345"/>
      <c r="O83" s="345"/>
      <c r="P83" s="345"/>
      <c r="Q83" s="345"/>
      <c r="R83" s="345"/>
      <c r="S83" s="345"/>
      <c r="T83" s="347"/>
      <c r="U83" s="355"/>
      <c r="V83" s="355"/>
      <c r="W83" s="357"/>
      <c r="X83" s="87"/>
    </row>
    <row r="84" spans="1:24" ht="10.050000000000001" customHeight="1" x14ac:dyDescent="0.2">
      <c r="A84" s="288">
        <f t="shared" si="110"/>
        <v>39</v>
      </c>
      <c r="B84" s="90"/>
      <c r="C84" s="352"/>
      <c r="D84" s="290" t="e">
        <f t="shared" ref="D84" si="570">D82-1</f>
        <v>#VALUE!</v>
      </c>
      <c r="E84" s="51"/>
      <c r="F84" s="345" t="e">
        <f>IF(D84=0,"",$B$2-D84)</f>
        <v>#VALUE!</v>
      </c>
      <c r="G84" s="345" t="e">
        <f t="shared" ref="G84" si="571">IF((F84&gt;0)*AND(F84&lt;13),1," ")</f>
        <v>#VALUE!</v>
      </c>
      <c r="H84" s="345" t="e">
        <f t="shared" ref="H84" si="572">IF((F84&gt;12)*AND(F84&lt;16),1," ")</f>
        <v>#VALUE!</v>
      </c>
      <c r="I84" s="345" t="e">
        <f t="shared" ref="I84" si="573">IF((F84&gt;15)*AND(F84&lt;19),1," ")</f>
        <v>#VALUE!</v>
      </c>
      <c r="J84" s="345" t="e">
        <f t="shared" ref="J84" si="574">IF((F84&gt;18)*AND(F84&lt;23),1," ")</f>
        <v>#VALUE!</v>
      </c>
      <c r="K84" s="345" t="e">
        <f t="shared" ref="K84" si="575">IF((F84&gt;22)*AND(F84&lt;35),1," ")</f>
        <v>#VALUE!</v>
      </c>
      <c r="L84" s="345" t="e">
        <f t="shared" ref="L84" si="576">IF((F84&gt;34)*AND(F84&lt;40),1," ")</f>
        <v>#VALUE!</v>
      </c>
      <c r="M84" s="345" t="e">
        <f t="shared" ref="M84" si="577">IF((F84&gt;39)*AND(F84&lt;45),1," ")</f>
        <v>#VALUE!</v>
      </c>
      <c r="N84" s="345" t="e">
        <f t="shared" ref="N84" si="578">IF((F84&gt;44)*AND(F84&lt;50),1," ")</f>
        <v>#VALUE!</v>
      </c>
      <c r="O84" s="345" t="e">
        <f t="shared" ref="O84" si="579">IF((F84&gt;49)*AND(F84&lt;55),1," ")</f>
        <v>#VALUE!</v>
      </c>
      <c r="P84" s="345" t="e">
        <f t="shared" ref="P84" si="580">IF((F84&gt;54)*AND(F84&lt;60),1," ")</f>
        <v>#VALUE!</v>
      </c>
      <c r="Q84" s="345" t="e">
        <f t="shared" ref="Q84" si="581">IF((F84&gt;59)*AND(F84&lt;65),1," ")</f>
        <v>#VALUE!</v>
      </c>
      <c r="R84" s="345" t="e">
        <f t="shared" ref="R84" si="582">IF((F84&gt;64)*AND(F84&lt;70),1," ")</f>
        <v>#VALUE!</v>
      </c>
      <c r="S84" s="345" t="e">
        <f t="shared" ref="S84" si="583">IF((F84&gt;69)*AND(F84&lt;75),1," ")</f>
        <v>#VALUE!</v>
      </c>
      <c r="T84" s="347" t="e">
        <f t="shared" ref="T84" si="584">IF(F84&gt;74,1," ")</f>
        <v>#VALUE!</v>
      </c>
      <c r="U84" s="355"/>
      <c r="V84" s="355"/>
      <c r="W84" s="356"/>
      <c r="X84" s="89"/>
    </row>
    <row r="85" spans="1:24" ht="10.050000000000001" customHeight="1" x14ac:dyDescent="0.2">
      <c r="A85" s="289"/>
      <c r="B85" s="88"/>
      <c r="C85" s="353"/>
      <c r="D85" s="291"/>
      <c r="E85" s="54"/>
      <c r="F85" s="345"/>
      <c r="G85" s="345"/>
      <c r="H85" s="345"/>
      <c r="I85" s="345"/>
      <c r="J85" s="345"/>
      <c r="K85" s="345"/>
      <c r="L85" s="345"/>
      <c r="M85" s="345"/>
      <c r="N85" s="345"/>
      <c r="O85" s="345"/>
      <c r="P85" s="345"/>
      <c r="Q85" s="345"/>
      <c r="R85" s="345"/>
      <c r="S85" s="345"/>
      <c r="T85" s="347"/>
      <c r="U85" s="355"/>
      <c r="V85" s="355"/>
      <c r="W85" s="357"/>
      <c r="X85" s="87"/>
    </row>
    <row r="86" spans="1:24" ht="10.050000000000001" customHeight="1" x14ac:dyDescent="0.2">
      <c r="A86" s="288">
        <f t="shared" si="126"/>
        <v>40</v>
      </c>
      <c r="B86" s="90"/>
      <c r="C86" s="352"/>
      <c r="D86" s="290" t="e">
        <f t="shared" ref="D86" si="585">D84-1</f>
        <v>#VALUE!</v>
      </c>
      <c r="E86" s="51"/>
      <c r="F86" s="345" t="e">
        <f>IF(D86=0,"",$B$2-D86)</f>
        <v>#VALUE!</v>
      </c>
      <c r="G86" s="345" t="e">
        <f t="shared" ref="G86" si="586">IF((F86&gt;0)*AND(F86&lt;13),1," ")</f>
        <v>#VALUE!</v>
      </c>
      <c r="H86" s="345" t="e">
        <f t="shared" ref="H86" si="587">IF((F86&gt;12)*AND(F86&lt;16),1," ")</f>
        <v>#VALUE!</v>
      </c>
      <c r="I86" s="345" t="e">
        <f t="shared" ref="I86" si="588">IF((F86&gt;15)*AND(F86&lt;19),1," ")</f>
        <v>#VALUE!</v>
      </c>
      <c r="J86" s="345" t="e">
        <f t="shared" ref="J86" si="589">IF((F86&gt;18)*AND(F86&lt;23),1," ")</f>
        <v>#VALUE!</v>
      </c>
      <c r="K86" s="345" t="e">
        <f t="shared" ref="K86" si="590">IF((F86&gt;22)*AND(F86&lt;35),1," ")</f>
        <v>#VALUE!</v>
      </c>
      <c r="L86" s="345" t="e">
        <f t="shared" ref="L86" si="591">IF((F86&gt;34)*AND(F86&lt;40),1," ")</f>
        <v>#VALUE!</v>
      </c>
      <c r="M86" s="345" t="e">
        <f t="shared" ref="M86" si="592">IF((F86&gt;39)*AND(F86&lt;45),1," ")</f>
        <v>#VALUE!</v>
      </c>
      <c r="N86" s="345" t="e">
        <f t="shared" ref="N86" si="593">IF((F86&gt;44)*AND(F86&lt;50),1," ")</f>
        <v>#VALUE!</v>
      </c>
      <c r="O86" s="345" t="e">
        <f t="shared" ref="O86" si="594">IF((F86&gt;49)*AND(F86&lt;55),1," ")</f>
        <v>#VALUE!</v>
      </c>
      <c r="P86" s="345" t="e">
        <f t="shared" ref="P86" si="595">IF((F86&gt;54)*AND(F86&lt;60),1," ")</f>
        <v>#VALUE!</v>
      </c>
      <c r="Q86" s="345" t="e">
        <f t="shared" ref="Q86" si="596">IF((F86&gt;59)*AND(F86&lt;65),1," ")</f>
        <v>#VALUE!</v>
      </c>
      <c r="R86" s="345" t="e">
        <f t="shared" ref="R86" si="597">IF((F86&gt;64)*AND(F86&lt;70),1," ")</f>
        <v>#VALUE!</v>
      </c>
      <c r="S86" s="345" t="e">
        <f t="shared" ref="S86" si="598">IF((F86&gt;69)*AND(F86&lt;75),1," ")</f>
        <v>#VALUE!</v>
      </c>
      <c r="T86" s="347" t="e">
        <f t="shared" ref="T86" si="599">IF(F86&gt;74,1," ")</f>
        <v>#VALUE!</v>
      </c>
      <c r="U86" s="355"/>
      <c r="V86" s="355"/>
      <c r="W86" s="356"/>
      <c r="X86" s="89"/>
    </row>
    <row r="87" spans="1:24" ht="10.050000000000001" customHeight="1" x14ac:dyDescent="0.2">
      <c r="A87" s="289"/>
      <c r="B87" s="88"/>
      <c r="C87" s="353"/>
      <c r="D87" s="291"/>
      <c r="E87" s="54"/>
      <c r="F87" s="345"/>
      <c r="G87" s="345"/>
      <c r="H87" s="345"/>
      <c r="I87" s="345"/>
      <c r="J87" s="345"/>
      <c r="K87" s="345"/>
      <c r="L87" s="345"/>
      <c r="M87" s="345"/>
      <c r="N87" s="345"/>
      <c r="O87" s="345"/>
      <c r="P87" s="345"/>
      <c r="Q87" s="345"/>
      <c r="R87" s="345"/>
      <c r="S87" s="345"/>
      <c r="T87" s="347"/>
      <c r="U87" s="355"/>
      <c r="V87" s="355"/>
      <c r="W87" s="357"/>
      <c r="X87" s="87"/>
    </row>
    <row r="88" spans="1:24" ht="10.050000000000001" customHeight="1" x14ac:dyDescent="0.2">
      <c r="A88" s="288">
        <f t="shared" si="142"/>
        <v>41</v>
      </c>
      <c r="B88" s="90"/>
      <c r="C88" s="352"/>
      <c r="D88" s="290" t="e">
        <f t="shared" ref="D88" si="600">D86-1</f>
        <v>#VALUE!</v>
      </c>
      <c r="E88" s="51"/>
      <c r="F88" s="345" t="e">
        <f>IF(D88=0,"",$B$2-D88)</f>
        <v>#VALUE!</v>
      </c>
      <c r="G88" s="345" t="e">
        <f t="shared" ref="G88" si="601">IF((F88&gt;0)*AND(F88&lt;13),1," ")</f>
        <v>#VALUE!</v>
      </c>
      <c r="H88" s="345" t="e">
        <f t="shared" ref="H88" si="602">IF((F88&gt;12)*AND(F88&lt;16),1," ")</f>
        <v>#VALUE!</v>
      </c>
      <c r="I88" s="345" t="e">
        <f t="shared" ref="I88" si="603">IF((F88&gt;15)*AND(F88&lt;19),1," ")</f>
        <v>#VALUE!</v>
      </c>
      <c r="J88" s="345" t="e">
        <f t="shared" ref="J88" si="604">IF((F88&gt;18)*AND(F88&lt;23),1," ")</f>
        <v>#VALUE!</v>
      </c>
      <c r="K88" s="345" t="e">
        <f t="shared" ref="K88" si="605">IF((F88&gt;22)*AND(F88&lt;35),1," ")</f>
        <v>#VALUE!</v>
      </c>
      <c r="L88" s="345" t="e">
        <f t="shared" ref="L88" si="606">IF((F88&gt;34)*AND(F88&lt;40),1," ")</f>
        <v>#VALUE!</v>
      </c>
      <c r="M88" s="345" t="e">
        <f t="shared" ref="M88" si="607">IF((F88&gt;39)*AND(F88&lt;45),1," ")</f>
        <v>#VALUE!</v>
      </c>
      <c r="N88" s="345" t="e">
        <f t="shared" ref="N88" si="608">IF((F88&gt;44)*AND(F88&lt;50),1," ")</f>
        <v>#VALUE!</v>
      </c>
      <c r="O88" s="345" t="e">
        <f t="shared" ref="O88" si="609">IF((F88&gt;49)*AND(F88&lt;55),1," ")</f>
        <v>#VALUE!</v>
      </c>
      <c r="P88" s="345" t="e">
        <f t="shared" ref="P88" si="610">IF((F88&gt;54)*AND(F88&lt;60),1," ")</f>
        <v>#VALUE!</v>
      </c>
      <c r="Q88" s="345" t="e">
        <f t="shared" ref="Q88" si="611">IF((F88&gt;59)*AND(F88&lt;65),1," ")</f>
        <v>#VALUE!</v>
      </c>
      <c r="R88" s="345" t="e">
        <f t="shared" ref="R88" si="612">IF((F88&gt;64)*AND(F88&lt;70),1," ")</f>
        <v>#VALUE!</v>
      </c>
      <c r="S88" s="345" t="e">
        <f t="shared" ref="S88" si="613">IF((F88&gt;69)*AND(F88&lt;75),1," ")</f>
        <v>#VALUE!</v>
      </c>
      <c r="T88" s="347" t="e">
        <f t="shared" ref="T88" si="614">IF(F88&gt;74,1," ")</f>
        <v>#VALUE!</v>
      </c>
      <c r="U88" s="355"/>
      <c r="V88" s="355"/>
      <c r="W88" s="356"/>
      <c r="X88" s="89"/>
    </row>
    <row r="89" spans="1:24" ht="10.050000000000001" customHeight="1" x14ac:dyDescent="0.2">
      <c r="A89" s="289"/>
      <c r="B89" s="88"/>
      <c r="C89" s="353"/>
      <c r="D89" s="291"/>
      <c r="E89" s="54"/>
      <c r="F89" s="345"/>
      <c r="G89" s="345"/>
      <c r="H89" s="345"/>
      <c r="I89" s="345"/>
      <c r="J89" s="345"/>
      <c r="K89" s="345"/>
      <c r="L89" s="345"/>
      <c r="M89" s="345"/>
      <c r="N89" s="345"/>
      <c r="O89" s="345"/>
      <c r="P89" s="345"/>
      <c r="Q89" s="345"/>
      <c r="R89" s="345"/>
      <c r="S89" s="345"/>
      <c r="T89" s="347"/>
      <c r="U89" s="355"/>
      <c r="V89" s="355"/>
      <c r="W89" s="357"/>
      <c r="X89" s="87"/>
    </row>
    <row r="90" spans="1:24" ht="10.050000000000001" customHeight="1" x14ac:dyDescent="0.2">
      <c r="A90" s="288">
        <f t="shared" si="158"/>
        <v>42</v>
      </c>
      <c r="B90" s="90"/>
      <c r="C90" s="352"/>
      <c r="D90" s="290" t="e">
        <f t="shared" ref="D90" si="615">D88-1</f>
        <v>#VALUE!</v>
      </c>
      <c r="E90" s="51"/>
      <c r="F90" s="345" t="e">
        <f>IF(D90=0,"",$B$2-D90)</f>
        <v>#VALUE!</v>
      </c>
      <c r="G90" s="345" t="e">
        <f t="shared" ref="G90" si="616">IF((F90&gt;0)*AND(F90&lt;13),1," ")</f>
        <v>#VALUE!</v>
      </c>
      <c r="H90" s="345" t="e">
        <f t="shared" ref="H90" si="617">IF((F90&gt;12)*AND(F90&lt;16),1," ")</f>
        <v>#VALUE!</v>
      </c>
      <c r="I90" s="345" t="e">
        <f t="shared" ref="I90" si="618">IF((F90&gt;15)*AND(F90&lt;19),1," ")</f>
        <v>#VALUE!</v>
      </c>
      <c r="J90" s="345" t="e">
        <f t="shared" ref="J90" si="619">IF((F90&gt;18)*AND(F90&lt;23),1," ")</f>
        <v>#VALUE!</v>
      </c>
      <c r="K90" s="345" t="e">
        <f t="shared" ref="K90" si="620">IF((F90&gt;22)*AND(F90&lt;35),1," ")</f>
        <v>#VALUE!</v>
      </c>
      <c r="L90" s="345" t="e">
        <f t="shared" ref="L90" si="621">IF((F90&gt;34)*AND(F90&lt;40),1," ")</f>
        <v>#VALUE!</v>
      </c>
      <c r="M90" s="345" t="e">
        <f t="shared" ref="M90" si="622">IF((F90&gt;39)*AND(F90&lt;45),1," ")</f>
        <v>#VALUE!</v>
      </c>
      <c r="N90" s="345" t="e">
        <f t="shared" ref="N90" si="623">IF((F90&gt;44)*AND(F90&lt;50),1," ")</f>
        <v>#VALUE!</v>
      </c>
      <c r="O90" s="345" t="e">
        <f t="shared" ref="O90" si="624">IF((F90&gt;49)*AND(F90&lt;55),1," ")</f>
        <v>#VALUE!</v>
      </c>
      <c r="P90" s="345" t="e">
        <f t="shared" ref="P90" si="625">IF((F90&gt;54)*AND(F90&lt;60),1," ")</f>
        <v>#VALUE!</v>
      </c>
      <c r="Q90" s="345" t="e">
        <f t="shared" ref="Q90" si="626">IF((F90&gt;59)*AND(F90&lt;65),1," ")</f>
        <v>#VALUE!</v>
      </c>
      <c r="R90" s="345" t="e">
        <f t="shared" ref="R90" si="627">IF((F90&gt;64)*AND(F90&lt;70),1," ")</f>
        <v>#VALUE!</v>
      </c>
      <c r="S90" s="345" t="e">
        <f t="shared" ref="S90" si="628">IF((F90&gt;69)*AND(F90&lt;75),1," ")</f>
        <v>#VALUE!</v>
      </c>
      <c r="T90" s="347" t="e">
        <f t="shared" ref="T90" si="629">IF(F90&gt;74,1," ")</f>
        <v>#VALUE!</v>
      </c>
      <c r="U90" s="355"/>
      <c r="V90" s="355"/>
      <c r="W90" s="356"/>
      <c r="X90" s="89"/>
    </row>
    <row r="91" spans="1:24" ht="10.050000000000001" customHeight="1" x14ac:dyDescent="0.2">
      <c r="A91" s="289"/>
      <c r="B91" s="88"/>
      <c r="C91" s="353"/>
      <c r="D91" s="291"/>
      <c r="E91" s="54"/>
      <c r="F91" s="345"/>
      <c r="G91" s="345"/>
      <c r="H91" s="345"/>
      <c r="I91" s="345"/>
      <c r="J91" s="345"/>
      <c r="K91" s="345"/>
      <c r="L91" s="345"/>
      <c r="M91" s="345"/>
      <c r="N91" s="345"/>
      <c r="O91" s="345"/>
      <c r="P91" s="345"/>
      <c r="Q91" s="345"/>
      <c r="R91" s="345"/>
      <c r="S91" s="345"/>
      <c r="T91" s="347"/>
      <c r="U91" s="355"/>
      <c r="V91" s="355"/>
      <c r="W91" s="357"/>
      <c r="X91" s="87"/>
    </row>
    <row r="92" spans="1:24" ht="10.050000000000001" customHeight="1" x14ac:dyDescent="0.2">
      <c r="A92" s="288">
        <f t="shared" si="174"/>
        <v>43</v>
      </c>
      <c r="B92" s="90"/>
      <c r="C92" s="352"/>
      <c r="D92" s="290" t="e">
        <f t="shared" ref="D92" si="630">D90-1</f>
        <v>#VALUE!</v>
      </c>
      <c r="E92" s="51"/>
      <c r="F92" s="345" t="e">
        <f>IF(D92=0,"",$B$2-D92)</f>
        <v>#VALUE!</v>
      </c>
      <c r="G92" s="345" t="e">
        <f t="shared" ref="G92" si="631">IF((F92&gt;0)*AND(F92&lt;13),1," ")</f>
        <v>#VALUE!</v>
      </c>
      <c r="H92" s="345" t="e">
        <f t="shared" ref="H92" si="632">IF((F92&gt;12)*AND(F92&lt;16),1," ")</f>
        <v>#VALUE!</v>
      </c>
      <c r="I92" s="345" t="e">
        <f t="shared" ref="I92" si="633">IF((F92&gt;15)*AND(F92&lt;19),1," ")</f>
        <v>#VALUE!</v>
      </c>
      <c r="J92" s="345" t="e">
        <f t="shared" ref="J92" si="634">IF((F92&gt;18)*AND(F92&lt;23),1," ")</f>
        <v>#VALUE!</v>
      </c>
      <c r="K92" s="345" t="e">
        <f t="shared" ref="K92" si="635">IF((F92&gt;22)*AND(F92&lt;35),1," ")</f>
        <v>#VALUE!</v>
      </c>
      <c r="L92" s="345" t="e">
        <f t="shared" ref="L92" si="636">IF((F92&gt;34)*AND(F92&lt;40),1," ")</f>
        <v>#VALUE!</v>
      </c>
      <c r="M92" s="345" t="e">
        <f t="shared" ref="M92" si="637">IF((F92&gt;39)*AND(F92&lt;45),1," ")</f>
        <v>#VALUE!</v>
      </c>
      <c r="N92" s="345" t="e">
        <f t="shared" ref="N92" si="638">IF((F92&gt;44)*AND(F92&lt;50),1," ")</f>
        <v>#VALUE!</v>
      </c>
      <c r="O92" s="345" t="e">
        <f t="shared" ref="O92" si="639">IF((F92&gt;49)*AND(F92&lt;55),1," ")</f>
        <v>#VALUE!</v>
      </c>
      <c r="P92" s="345" t="e">
        <f t="shared" ref="P92" si="640">IF((F92&gt;54)*AND(F92&lt;60),1," ")</f>
        <v>#VALUE!</v>
      </c>
      <c r="Q92" s="345" t="e">
        <f t="shared" ref="Q92" si="641">IF((F92&gt;59)*AND(F92&lt;65),1," ")</f>
        <v>#VALUE!</v>
      </c>
      <c r="R92" s="345" t="e">
        <f t="shared" ref="R92" si="642">IF((F92&gt;64)*AND(F92&lt;70),1," ")</f>
        <v>#VALUE!</v>
      </c>
      <c r="S92" s="345" t="e">
        <f t="shared" ref="S92" si="643">IF((F92&gt;69)*AND(F92&lt;75),1," ")</f>
        <v>#VALUE!</v>
      </c>
      <c r="T92" s="347" t="e">
        <f t="shared" ref="T92" si="644">IF(F92&gt;74,1," ")</f>
        <v>#VALUE!</v>
      </c>
      <c r="U92" s="355"/>
      <c r="V92" s="355"/>
      <c r="W92" s="356"/>
      <c r="X92" s="89"/>
    </row>
    <row r="93" spans="1:24" ht="10.050000000000001" customHeight="1" x14ac:dyDescent="0.2">
      <c r="A93" s="289"/>
      <c r="B93" s="88"/>
      <c r="C93" s="353"/>
      <c r="D93" s="291"/>
      <c r="E93" s="54"/>
      <c r="F93" s="345"/>
      <c r="G93" s="345"/>
      <c r="H93" s="345"/>
      <c r="I93" s="345"/>
      <c r="J93" s="345"/>
      <c r="K93" s="345"/>
      <c r="L93" s="345"/>
      <c r="M93" s="345"/>
      <c r="N93" s="345"/>
      <c r="O93" s="345"/>
      <c r="P93" s="345"/>
      <c r="Q93" s="345"/>
      <c r="R93" s="345"/>
      <c r="S93" s="345"/>
      <c r="T93" s="347"/>
      <c r="U93" s="355"/>
      <c r="V93" s="355"/>
      <c r="W93" s="357"/>
      <c r="X93" s="87"/>
    </row>
    <row r="94" spans="1:24" ht="10.050000000000001" customHeight="1" x14ac:dyDescent="0.2">
      <c r="A94" s="288">
        <f t="shared" ref="A94" si="645">A92+1</f>
        <v>44</v>
      </c>
      <c r="B94" s="90"/>
      <c r="C94" s="352"/>
      <c r="D94" s="290" t="e">
        <f t="shared" ref="D94" si="646">D92-1</f>
        <v>#VALUE!</v>
      </c>
      <c r="E94" s="51"/>
      <c r="F94" s="345" t="e">
        <f>IF(D94=0,"",$B$2-D94)</f>
        <v>#VALUE!</v>
      </c>
      <c r="G94" s="345" t="e">
        <f t="shared" ref="G94" si="647">IF((F94&gt;0)*AND(F94&lt;13),1," ")</f>
        <v>#VALUE!</v>
      </c>
      <c r="H94" s="345" t="e">
        <f t="shared" ref="H94" si="648">IF((F94&gt;12)*AND(F94&lt;16),1," ")</f>
        <v>#VALUE!</v>
      </c>
      <c r="I94" s="345" t="e">
        <f t="shared" ref="I94" si="649">IF((F94&gt;15)*AND(F94&lt;19),1," ")</f>
        <v>#VALUE!</v>
      </c>
      <c r="J94" s="345" t="e">
        <f t="shared" ref="J94" si="650">IF((F94&gt;18)*AND(F94&lt;23),1," ")</f>
        <v>#VALUE!</v>
      </c>
      <c r="K94" s="345" t="e">
        <f t="shared" ref="K94" si="651">IF((F94&gt;22)*AND(F94&lt;35),1," ")</f>
        <v>#VALUE!</v>
      </c>
      <c r="L94" s="345" t="e">
        <f t="shared" ref="L94" si="652">IF((F94&gt;34)*AND(F94&lt;40),1," ")</f>
        <v>#VALUE!</v>
      </c>
      <c r="M94" s="345" t="e">
        <f t="shared" ref="M94" si="653">IF((F94&gt;39)*AND(F94&lt;45),1," ")</f>
        <v>#VALUE!</v>
      </c>
      <c r="N94" s="345" t="e">
        <f t="shared" ref="N94" si="654">IF((F94&gt;44)*AND(F94&lt;50),1," ")</f>
        <v>#VALUE!</v>
      </c>
      <c r="O94" s="345" t="e">
        <f t="shared" ref="O94" si="655">IF((F94&gt;49)*AND(F94&lt;55),1," ")</f>
        <v>#VALUE!</v>
      </c>
      <c r="P94" s="345" t="e">
        <f t="shared" ref="P94" si="656">IF((F94&gt;54)*AND(F94&lt;60),1," ")</f>
        <v>#VALUE!</v>
      </c>
      <c r="Q94" s="345" t="e">
        <f t="shared" ref="Q94" si="657">IF((F94&gt;59)*AND(F94&lt;65),1," ")</f>
        <v>#VALUE!</v>
      </c>
      <c r="R94" s="345" t="e">
        <f t="shared" ref="R94" si="658">IF((F94&gt;64)*AND(F94&lt;70),1," ")</f>
        <v>#VALUE!</v>
      </c>
      <c r="S94" s="345" t="e">
        <f t="shared" ref="S94" si="659">IF((F94&gt;69)*AND(F94&lt;75),1," ")</f>
        <v>#VALUE!</v>
      </c>
      <c r="T94" s="347" t="e">
        <f t="shared" ref="T94" si="660">IF(F94&gt;74,1," ")</f>
        <v>#VALUE!</v>
      </c>
      <c r="U94" s="355"/>
      <c r="V94" s="355"/>
      <c r="W94" s="356"/>
      <c r="X94" s="89"/>
    </row>
    <row r="95" spans="1:24" ht="10.050000000000001" customHeight="1" x14ac:dyDescent="0.2">
      <c r="A95" s="289"/>
      <c r="B95" s="88"/>
      <c r="C95" s="353"/>
      <c r="D95" s="291"/>
      <c r="E95" s="54"/>
      <c r="F95" s="345"/>
      <c r="G95" s="345"/>
      <c r="H95" s="345"/>
      <c r="I95" s="345"/>
      <c r="J95" s="345"/>
      <c r="K95" s="345"/>
      <c r="L95" s="345"/>
      <c r="M95" s="345"/>
      <c r="N95" s="345"/>
      <c r="O95" s="345"/>
      <c r="P95" s="345"/>
      <c r="Q95" s="345"/>
      <c r="R95" s="345"/>
      <c r="S95" s="345"/>
      <c r="T95" s="347"/>
      <c r="U95" s="355"/>
      <c r="V95" s="355"/>
      <c r="W95" s="357"/>
      <c r="X95" s="87"/>
    </row>
    <row r="96" spans="1:24" ht="10.050000000000001" customHeight="1" x14ac:dyDescent="0.2">
      <c r="A96" s="288">
        <f t="shared" ref="A96" si="661">A94+1</f>
        <v>45</v>
      </c>
      <c r="B96" s="90"/>
      <c r="C96" s="352"/>
      <c r="D96" s="290" t="e">
        <f t="shared" ref="D96" si="662">D94-1</f>
        <v>#VALUE!</v>
      </c>
      <c r="E96" s="51"/>
      <c r="F96" s="345" t="e">
        <f>IF(D96=0,"",$B$2-D96)</f>
        <v>#VALUE!</v>
      </c>
      <c r="G96" s="345" t="e">
        <f t="shared" ref="G96" si="663">IF((F96&gt;0)*AND(F96&lt;13),1," ")</f>
        <v>#VALUE!</v>
      </c>
      <c r="H96" s="345" t="e">
        <f t="shared" ref="H96" si="664">IF((F96&gt;12)*AND(F96&lt;16),1," ")</f>
        <v>#VALUE!</v>
      </c>
      <c r="I96" s="345" t="e">
        <f t="shared" ref="I96" si="665">IF((F96&gt;15)*AND(F96&lt;19),1," ")</f>
        <v>#VALUE!</v>
      </c>
      <c r="J96" s="345" t="e">
        <f t="shared" ref="J96" si="666">IF((F96&gt;18)*AND(F96&lt;23),1," ")</f>
        <v>#VALUE!</v>
      </c>
      <c r="K96" s="345" t="e">
        <f t="shared" ref="K96" si="667">IF((F96&gt;22)*AND(F96&lt;35),1," ")</f>
        <v>#VALUE!</v>
      </c>
      <c r="L96" s="345" t="e">
        <f t="shared" ref="L96" si="668">IF((F96&gt;34)*AND(F96&lt;40),1," ")</f>
        <v>#VALUE!</v>
      </c>
      <c r="M96" s="345" t="e">
        <f t="shared" ref="M96" si="669">IF((F96&gt;39)*AND(F96&lt;45),1," ")</f>
        <v>#VALUE!</v>
      </c>
      <c r="N96" s="345" t="e">
        <f t="shared" ref="N96" si="670">IF((F96&gt;44)*AND(F96&lt;50),1," ")</f>
        <v>#VALUE!</v>
      </c>
      <c r="O96" s="345" t="e">
        <f t="shared" ref="O96" si="671">IF((F96&gt;49)*AND(F96&lt;55),1," ")</f>
        <v>#VALUE!</v>
      </c>
      <c r="P96" s="345" t="e">
        <f t="shared" ref="P96" si="672">IF((F96&gt;54)*AND(F96&lt;60),1," ")</f>
        <v>#VALUE!</v>
      </c>
      <c r="Q96" s="345" t="e">
        <f t="shared" ref="Q96" si="673">IF((F96&gt;59)*AND(F96&lt;65),1," ")</f>
        <v>#VALUE!</v>
      </c>
      <c r="R96" s="345" t="e">
        <f t="shared" ref="R96" si="674">IF((F96&gt;64)*AND(F96&lt;70),1," ")</f>
        <v>#VALUE!</v>
      </c>
      <c r="S96" s="345" t="e">
        <f t="shared" ref="S96" si="675">IF((F96&gt;69)*AND(F96&lt;75),1," ")</f>
        <v>#VALUE!</v>
      </c>
      <c r="T96" s="347" t="e">
        <f t="shared" ref="T96" si="676">IF(F96&gt;74,1," ")</f>
        <v>#VALUE!</v>
      </c>
      <c r="U96" s="355"/>
      <c r="V96" s="355"/>
      <c r="W96" s="356"/>
      <c r="X96" s="89"/>
    </row>
    <row r="97" spans="1:24" ht="10.050000000000001" customHeight="1" x14ac:dyDescent="0.2">
      <c r="A97" s="289"/>
      <c r="B97" s="88"/>
      <c r="C97" s="353"/>
      <c r="D97" s="291"/>
      <c r="E97" s="54"/>
      <c r="F97" s="345"/>
      <c r="G97" s="345"/>
      <c r="H97" s="345"/>
      <c r="I97" s="345"/>
      <c r="J97" s="345"/>
      <c r="K97" s="345"/>
      <c r="L97" s="345"/>
      <c r="M97" s="345"/>
      <c r="N97" s="345"/>
      <c r="O97" s="345"/>
      <c r="P97" s="345"/>
      <c r="Q97" s="345"/>
      <c r="R97" s="345"/>
      <c r="S97" s="345"/>
      <c r="T97" s="347"/>
      <c r="U97" s="355"/>
      <c r="V97" s="355"/>
      <c r="W97" s="357"/>
      <c r="X97" s="87"/>
    </row>
    <row r="98" spans="1:24" ht="10.050000000000001" customHeight="1" x14ac:dyDescent="0.2">
      <c r="A98" s="288">
        <f t="shared" ref="A98" si="677">A96+1</f>
        <v>46</v>
      </c>
      <c r="B98" s="90"/>
      <c r="C98" s="352"/>
      <c r="D98" s="290" t="e">
        <f t="shared" ref="D98" si="678">D96-1</f>
        <v>#VALUE!</v>
      </c>
      <c r="E98" s="51"/>
      <c r="F98" s="345" t="e">
        <f>IF(D98=0,"",$B$2-D98)</f>
        <v>#VALUE!</v>
      </c>
      <c r="G98" s="345" t="e">
        <f t="shared" ref="G98" si="679">IF((F98&gt;0)*AND(F98&lt;13),1," ")</f>
        <v>#VALUE!</v>
      </c>
      <c r="H98" s="345" t="e">
        <f t="shared" ref="H98" si="680">IF((F98&gt;12)*AND(F98&lt;16),1," ")</f>
        <v>#VALUE!</v>
      </c>
      <c r="I98" s="345" t="e">
        <f t="shared" ref="I98" si="681">IF((F98&gt;15)*AND(F98&lt;19),1," ")</f>
        <v>#VALUE!</v>
      </c>
      <c r="J98" s="345" t="e">
        <f t="shared" ref="J98" si="682">IF((F98&gt;18)*AND(F98&lt;23),1," ")</f>
        <v>#VALUE!</v>
      </c>
      <c r="K98" s="345" t="e">
        <f t="shared" ref="K98" si="683">IF((F98&gt;22)*AND(F98&lt;35),1," ")</f>
        <v>#VALUE!</v>
      </c>
      <c r="L98" s="345" t="e">
        <f t="shared" ref="L98" si="684">IF((F98&gt;34)*AND(F98&lt;40),1," ")</f>
        <v>#VALUE!</v>
      </c>
      <c r="M98" s="345" t="e">
        <f t="shared" ref="M98" si="685">IF((F98&gt;39)*AND(F98&lt;45),1," ")</f>
        <v>#VALUE!</v>
      </c>
      <c r="N98" s="345" t="e">
        <f t="shared" ref="N98" si="686">IF((F98&gt;44)*AND(F98&lt;50),1," ")</f>
        <v>#VALUE!</v>
      </c>
      <c r="O98" s="345" t="e">
        <f t="shared" ref="O98" si="687">IF((F98&gt;49)*AND(F98&lt;55),1," ")</f>
        <v>#VALUE!</v>
      </c>
      <c r="P98" s="345" t="e">
        <f t="shared" ref="P98" si="688">IF((F98&gt;54)*AND(F98&lt;60),1," ")</f>
        <v>#VALUE!</v>
      </c>
      <c r="Q98" s="345" t="e">
        <f t="shared" ref="Q98" si="689">IF((F98&gt;59)*AND(F98&lt;65),1," ")</f>
        <v>#VALUE!</v>
      </c>
      <c r="R98" s="345" t="e">
        <f t="shared" ref="R98" si="690">IF((F98&gt;64)*AND(F98&lt;70),1," ")</f>
        <v>#VALUE!</v>
      </c>
      <c r="S98" s="345" t="e">
        <f t="shared" ref="S98" si="691">IF((F98&gt;69)*AND(F98&lt;75),1," ")</f>
        <v>#VALUE!</v>
      </c>
      <c r="T98" s="347" t="e">
        <f t="shared" ref="T98" si="692">IF(F98&gt;74,1," ")</f>
        <v>#VALUE!</v>
      </c>
      <c r="U98" s="355"/>
      <c r="V98" s="355"/>
      <c r="W98" s="356"/>
      <c r="X98" s="89"/>
    </row>
    <row r="99" spans="1:24" ht="10.050000000000001" customHeight="1" x14ac:dyDescent="0.2">
      <c r="A99" s="289"/>
      <c r="B99" s="88"/>
      <c r="C99" s="353"/>
      <c r="D99" s="291"/>
      <c r="E99" s="54"/>
      <c r="F99" s="345"/>
      <c r="G99" s="345"/>
      <c r="H99" s="345"/>
      <c r="I99" s="345"/>
      <c r="J99" s="345"/>
      <c r="K99" s="345"/>
      <c r="L99" s="345"/>
      <c r="M99" s="345"/>
      <c r="N99" s="345"/>
      <c r="O99" s="345"/>
      <c r="P99" s="345"/>
      <c r="Q99" s="345"/>
      <c r="R99" s="345"/>
      <c r="S99" s="345"/>
      <c r="T99" s="347"/>
      <c r="U99" s="355"/>
      <c r="V99" s="355"/>
      <c r="W99" s="357"/>
      <c r="X99" s="87"/>
    </row>
    <row r="100" spans="1:24" ht="10.050000000000001" customHeight="1" x14ac:dyDescent="0.2">
      <c r="A100" s="288">
        <f t="shared" ref="A100" si="693">A98+1</f>
        <v>47</v>
      </c>
      <c r="B100" s="90"/>
      <c r="C100" s="352"/>
      <c r="D100" s="290" t="e">
        <f t="shared" ref="D100" si="694">D98-1</f>
        <v>#VALUE!</v>
      </c>
      <c r="E100" s="51"/>
      <c r="F100" s="345" t="e">
        <f>IF(D100=0,"",$B$2-D100)</f>
        <v>#VALUE!</v>
      </c>
      <c r="G100" s="345" t="e">
        <f t="shared" ref="G100" si="695">IF((F100&gt;0)*AND(F100&lt;13),1," ")</f>
        <v>#VALUE!</v>
      </c>
      <c r="H100" s="345" t="e">
        <f t="shared" ref="H100" si="696">IF((F100&gt;12)*AND(F100&lt;16),1," ")</f>
        <v>#VALUE!</v>
      </c>
      <c r="I100" s="345" t="e">
        <f t="shared" ref="I100" si="697">IF((F100&gt;15)*AND(F100&lt;19),1," ")</f>
        <v>#VALUE!</v>
      </c>
      <c r="J100" s="345" t="e">
        <f t="shared" ref="J100" si="698">IF((F100&gt;18)*AND(F100&lt;23),1," ")</f>
        <v>#VALUE!</v>
      </c>
      <c r="K100" s="345" t="e">
        <f t="shared" ref="K100" si="699">IF((F100&gt;22)*AND(F100&lt;35),1," ")</f>
        <v>#VALUE!</v>
      </c>
      <c r="L100" s="345" t="e">
        <f t="shared" ref="L100" si="700">IF((F100&gt;34)*AND(F100&lt;40),1," ")</f>
        <v>#VALUE!</v>
      </c>
      <c r="M100" s="345" t="e">
        <f t="shared" ref="M100" si="701">IF((F100&gt;39)*AND(F100&lt;45),1," ")</f>
        <v>#VALUE!</v>
      </c>
      <c r="N100" s="345" t="e">
        <f t="shared" ref="N100" si="702">IF((F100&gt;44)*AND(F100&lt;50),1," ")</f>
        <v>#VALUE!</v>
      </c>
      <c r="O100" s="345" t="e">
        <f t="shared" ref="O100" si="703">IF((F100&gt;49)*AND(F100&lt;55),1," ")</f>
        <v>#VALUE!</v>
      </c>
      <c r="P100" s="345" t="e">
        <f t="shared" ref="P100" si="704">IF((F100&gt;54)*AND(F100&lt;60),1," ")</f>
        <v>#VALUE!</v>
      </c>
      <c r="Q100" s="345" t="e">
        <f t="shared" ref="Q100" si="705">IF((F100&gt;59)*AND(F100&lt;65),1," ")</f>
        <v>#VALUE!</v>
      </c>
      <c r="R100" s="345" t="e">
        <f t="shared" ref="R100" si="706">IF((F100&gt;64)*AND(F100&lt;70),1," ")</f>
        <v>#VALUE!</v>
      </c>
      <c r="S100" s="345" t="e">
        <f t="shared" ref="S100" si="707">IF((F100&gt;69)*AND(F100&lt;75),1," ")</f>
        <v>#VALUE!</v>
      </c>
      <c r="T100" s="347" t="e">
        <f t="shared" ref="T100" si="708">IF(F100&gt;74,1," ")</f>
        <v>#VALUE!</v>
      </c>
      <c r="U100" s="355"/>
      <c r="V100" s="355"/>
      <c r="W100" s="356"/>
      <c r="X100" s="89"/>
    </row>
    <row r="101" spans="1:24" ht="10.050000000000001" customHeight="1" x14ac:dyDescent="0.2">
      <c r="A101" s="289"/>
      <c r="B101" s="88"/>
      <c r="C101" s="353"/>
      <c r="D101" s="291"/>
      <c r="E101" s="54"/>
      <c r="F101" s="345"/>
      <c r="G101" s="345"/>
      <c r="H101" s="345"/>
      <c r="I101" s="345"/>
      <c r="J101" s="345"/>
      <c r="K101" s="345"/>
      <c r="L101" s="345"/>
      <c r="M101" s="345"/>
      <c r="N101" s="345"/>
      <c r="O101" s="345"/>
      <c r="P101" s="345"/>
      <c r="Q101" s="345"/>
      <c r="R101" s="345"/>
      <c r="S101" s="345"/>
      <c r="T101" s="347"/>
      <c r="U101" s="355"/>
      <c r="V101" s="355"/>
      <c r="W101" s="357"/>
      <c r="X101" s="87"/>
    </row>
    <row r="102" spans="1:24" ht="10.050000000000001" customHeight="1" x14ac:dyDescent="0.2">
      <c r="A102" s="288">
        <f t="shared" ref="A102" si="709">A100+1</f>
        <v>48</v>
      </c>
      <c r="B102" s="90"/>
      <c r="C102" s="352"/>
      <c r="D102" s="290" t="e">
        <f t="shared" ref="D102" si="710">D100-1</f>
        <v>#VALUE!</v>
      </c>
      <c r="E102" s="51"/>
      <c r="F102" s="345" t="e">
        <f>IF(D102=0,"",$B$2-D102)</f>
        <v>#VALUE!</v>
      </c>
      <c r="G102" s="345" t="e">
        <f t="shared" ref="G102" si="711">IF((F102&gt;0)*AND(F102&lt;13),1," ")</f>
        <v>#VALUE!</v>
      </c>
      <c r="H102" s="345" t="e">
        <f t="shared" ref="H102" si="712">IF((F102&gt;12)*AND(F102&lt;16),1," ")</f>
        <v>#VALUE!</v>
      </c>
      <c r="I102" s="345" t="e">
        <f t="shared" ref="I102" si="713">IF((F102&gt;15)*AND(F102&lt;19),1," ")</f>
        <v>#VALUE!</v>
      </c>
      <c r="J102" s="345" t="e">
        <f t="shared" ref="J102" si="714">IF((F102&gt;18)*AND(F102&lt;23),1," ")</f>
        <v>#VALUE!</v>
      </c>
      <c r="K102" s="345" t="e">
        <f t="shared" ref="K102" si="715">IF((F102&gt;22)*AND(F102&lt;35),1," ")</f>
        <v>#VALUE!</v>
      </c>
      <c r="L102" s="345" t="e">
        <f t="shared" ref="L102" si="716">IF((F102&gt;34)*AND(F102&lt;40),1," ")</f>
        <v>#VALUE!</v>
      </c>
      <c r="M102" s="345" t="e">
        <f t="shared" ref="M102" si="717">IF((F102&gt;39)*AND(F102&lt;45),1," ")</f>
        <v>#VALUE!</v>
      </c>
      <c r="N102" s="345" t="e">
        <f t="shared" ref="N102" si="718">IF((F102&gt;44)*AND(F102&lt;50),1," ")</f>
        <v>#VALUE!</v>
      </c>
      <c r="O102" s="345" t="e">
        <f t="shared" ref="O102" si="719">IF((F102&gt;49)*AND(F102&lt;55),1," ")</f>
        <v>#VALUE!</v>
      </c>
      <c r="P102" s="345" t="e">
        <f t="shared" ref="P102" si="720">IF((F102&gt;54)*AND(F102&lt;60),1," ")</f>
        <v>#VALUE!</v>
      </c>
      <c r="Q102" s="345" t="e">
        <f t="shared" ref="Q102" si="721">IF((F102&gt;59)*AND(F102&lt;65),1," ")</f>
        <v>#VALUE!</v>
      </c>
      <c r="R102" s="345" t="e">
        <f t="shared" ref="R102" si="722">IF((F102&gt;64)*AND(F102&lt;70),1," ")</f>
        <v>#VALUE!</v>
      </c>
      <c r="S102" s="345" t="e">
        <f t="shared" ref="S102" si="723">IF((F102&gt;69)*AND(F102&lt;75),1," ")</f>
        <v>#VALUE!</v>
      </c>
      <c r="T102" s="347" t="e">
        <f t="shared" ref="T102" si="724">IF(F102&gt;74,1," ")</f>
        <v>#VALUE!</v>
      </c>
      <c r="U102" s="355"/>
      <c r="V102" s="355"/>
      <c r="W102" s="356"/>
      <c r="X102" s="89"/>
    </row>
    <row r="103" spans="1:24" ht="10.050000000000001" customHeight="1" x14ac:dyDescent="0.2">
      <c r="A103" s="289"/>
      <c r="B103" s="88"/>
      <c r="C103" s="353"/>
      <c r="D103" s="291"/>
      <c r="E103" s="54"/>
      <c r="F103" s="345"/>
      <c r="G103" s="345"/>
      <c r="H103" s="345"/>
      <c r="I103" s="345"/>
      <c r="J103" s="345"/>
      <c r="K103" s="345"/>
      <c r="L103" s="345"/>
      <c r="M103" s="345"/>
      <c r="N103" s="345"/>
      <c r="O103" s="345"/>
      <c r="P103" s="345"/>
      <c r="Q103" s="345"/>
      <c r="R103" s="345"/>
      <c r="S103" s="345"/>
      <c r="T103" s="347"/>
      <c r="U103" s="355"/>
      <c r="V103" s="355"/>
      <c r="W103" s="357"/>
      <c r="X103" s="87"/>
    </row>
    <row r="104" spans="1:24" ht="10.050000000000001" customHeight="1" x14ac:dyDescent="0.2">
      <c r="A104" s="288">
        <f t="shared" ref="A104" si="725">A102+1</f>
        <v>49</v>
      </c>
      <c r="B104" s="90"/>
      <c r="C104" s="352"/>
      <c r="D104" s="290" t="e">
        <f t="shared" ref="D104" si="726">D102-1</f>
        <v>#VALUE!</v>
      </c>
      <c r="E104" s="51"/>
      <c r="F104" s="345" t="e">
        <f>IF(D104=0,"",$B$2-D104)</f>
        <v>#VALUE!</v>
      </c>
      <c r="G104" s="345" t="e">
        <f t="shared" ref="G104" si="727">IF((F104&gt;0)*AND(F104&lt;13),1," ")</f>
        <v>#VALUE!</v>
      </c>
      <c r="H104" s="345" t="e">
        <f t="shared" ref="H104" si="728">IF((F104&gt;12)*AND(F104&lt;16),1," ")</f>
        <v>#VALUE!</v>
      </c>
      <c r="I104" s="345" t="e">
        <f t="shared" ref="I104" si="729">IF((F104&gt;15)*AND(F104&lt;19),1," ")</f>
        <v>#VALUE!</v>
      </c>
      <c r="J104" s="345" t="e">
        <f t="shared" ref="J104" si="730">IF((F104&gt;18)*AND(F104&lt;23),1," ")</f>
        <v>#VALUE!</v>
      </c>
      <c r="K104" s="345" t="e">
        <f t="shared" ref="K104" si="731">IF((F104&gt;22)*AND(F104&lt;35),1," ")</f>
        <v>#VALUE!</v>
      </c>
      <c r="L104" s="345" t="e">
        <f t="shared" ref="L104" si="732">IF((F104&gt;34)*AND(F104&lt;40),1," ")</f>
        <v>#VALUE!</v>
      </c>
      <c r="M104" s="345" t="e">
        <f t="shared" ref="M104" si="733">IF((F104&gt;39)*AND(F104&lt;45),1," ")</f>
        <v>#VALUE!</v>
      </c>
      <c r="N104" s="345" t="e">
        <f t="shared" ref="N104" si="734">IF((F104&gt;44)*AND(F104&lt;50),1," ")</f>
        <v>#VALUE!</v>
      </c>
      <c r="O104" s="345" t="e">
        <f t="shared" ref="O104" si="735">IF((F104&gt;49)*AND(F104&lt;55),1," ")</f>
        <v>#VALUE!</v>
      </c>
      <c r="P104" s="345" t="e">
        <f t="shared" ref="P104" si="736">IF((F104&gt;54)*AND(F104&lt;60),1," ")</f>
        <v>#VALUE!</v>
      </c>
      <c r="Q104" s="345" t="e">
        <f t="shared" ref="Q104" si="737">IF((F104&gt;59)*AND(F104&lt;65),1," ")</f>
        <v>#VALUE!</v>
      </c>
      <c r="R104" s="345" t="e">
        <f t="shared" ref="R104" si="738">IF((F104&gt;64)*AND(F104&lt;70),1," ")</f>
        <v>#VALUE!</v>
      </c>
      <c r="S104" s="345" t="e">
        <f t="shared" ref="S104" si="739">IF((F104&gt;69)*AND(F104&lt;75),1," ")</f>
        <v>#VALUE!</v>
      </c>
      <c r="T104" s="347" t="e">
        <f t="shared" ref="T104" si="740">IF(F104&gt;74,1," ")</f>
        <v>#VALUE!</v>
      </c>
      <c r="U104" s="355"/>
      <c r="V104" s="355"/>
      <c r="W104" s="356"/>
      <c r="X104" s="89"/>
    </row>
    <row r="105" spans="1:24" ht="10.050000000000001" customHeight="1" x14ac:dyDescent="0.2">
      <c r="A105" s="289"/>
      <c r="B105" s="88"/>
      <c r="C105" s="353"/>
      <c r="D105" s="291"/>
      <c r="E105" s="54"/>
      <c r="F105" s="345"/>
      <c r="G105" s="345"/>
      <c r="H105" s="345"/>
      <c r="I105" s="345"/>
      <c r="J105" s="345"/>
      <c r="K105" s="345"/>
      <c r="L105" s="345"/>
      <c r="M105" s="345"/>
      <c r="N105" s="345"/>
      <c r="O105" s="345"/>
      <c r="P105" s="345"/>
      <c r="Q105" s="345"/>
      <c r="R105" s="345"/>
      <c r="S105" s="345"/>
      <c r="T105" s="347"/>
      <c r="U105" s="355"/>
      <c r="V105" s="355"/>
      <c r="W105" s="357"/>
      <c r="X105" s="87"/>
    </row>
    <row r="106" spans="1:24" ht="10.050000000000001" customHeight="1" x14ac:dyDescent="0.2">
      <c r="A106" s="288">
        <f t="shared" ref="A106" si="741">A104+1</f>
        <v>50</v>
      </c>
      <c r="B106" s="90"/>
      <c r="C106" s="352"/>
      <c r="D106" s="290" t="e">
        <f t="shared" ref="D106" si="742">D104-1</f>
        <v>#VALUE!</v>
      </c>
      <c r="E106" s="51"/>
      <c r="F106" s="345" t="e">
        <f>IF(D106=0,"",$B$2-D106)</f>
        <v>#VALUE!</v>
      </c>
      <c r="G106" s="345" t="e">
        <f t="shared" ref="G106" si="743">IF((F106&gt;0)*AND(F106&lt;13),1," ")</f>
        <v>#VALUE!</v>
      </c>
      <c r="H106" s="345" t="e">
        <f t="shared" ref="H106" si="744">IF((F106&gt;12)*AND(F106&lt;16),1," ")</f>
        <v>#VALUE!</v>
      </c>
      <c r="I106" s="345" t="e">
        <f t="shared" ref="I106" si="745">IF((F106&gt;15)*AND(F106&lt;19),1," ")</f>
        <v>#VALUE!</v>
      </c>
      <c r="J106" s="345" t="e">
        <f t="shared" ref="J106" si="746">IF((F106&gt;18)*AND(F106&lt;23),1," ")</f>
        <v>#VALUE!</v>
      </c>
      <c r="K106" s="345" t="e">
        <f t="shared" ref="K106" si="747">IF((F106&gt;22)*AND(F106&lt;35),1," ")</f>
        <v>#VALUE!</v>
      </c>
      <c r="L106" s="345" t="e">
        <f t="shared" ref="L106" si="748">IF((F106&gt;34)*AND(F106&lt;40),1," ")</f>
        <v>#VALUE!</v>
      </c>
      <c r="M106" s="345" t="e">
        <f t="shared" ref="M106" si="749">IF((F106&gt;39)*AND(F106&lt;45),1," ")</f>
        <v>#VALUE!</v>
      </c>
      <c r="N106" s="345" t="e">
        <f t="shared" ref="N106" si="750">IF((F106&gt;44)*AND(F106&lt;50),1," ")</f>
        <v>#VALUE!</v>
      </c>
      <c r="O106" s="345" t="e">
        <f t="shared" ref="O106" si="751">IF((F106&gt;49)*AND(F106&lt;55),1," ")</f>
        <v>#VALUE!</v>
      </c>
      <c r="P106" s="345" t="e">
        <f t="shared" ref="P106" si="752">IF((F106&gt;54)*AND(F106&lt;60),1," ")</f>
        <v>#VALUE!</v>
      </c>
      <c r="Q106" s="345" t="e">
        <f t="shared" ref="Q106" si="753">IF((F106&gt;59)*AND(F106&lt;65),1," ")</f>
        <v>#VALUE!</v>
      </c>
      <c r="R106" s="345" t="e">
        <f t="shared" ref="R106" si="754">IF((F106&gt;64)*AND(F106&lt;70),1," ")</f>
        <v>#VALUE!</v>
      </c>
      <c r="S106" s="345" t="e">
        <f t="shared" ref="S106" si="755">IF((F106&gt;69)*AND(F106&lt;75),1," ")</f>
        <v>#VALUE!</v>
      </c>
      <c r="T106" s="347" t="e">
        <f t="shared" ref="T106" si="756">IF(F106&gt;74,1," ")</f>
        <v>#VALUE!</v>
      </c>
      <c r="U106" s="355"/>
      <c r="V106" s="355"/>
      <c r="W106" s="356"/>
      <c r="X106" s="89"/>
    </row>
    <row r="107" spans="1:24" ht="10.050000000000001" customHeight="1" x14ac:dyDescent="0.2">
      <c r="A107" s="289"/>
      <c r="B107" s="88"/>
      <c r="C107" s="353"/>
      <c r="D107" s="291"/>
      <c r="E107" s="54"/>
      <c r="F107" s="345"/>
      <c r="G107" s="345"/>
      <c r="H107" s="345"/>
      <c r="I107" s="345"/>
      <c r="J107" s="345"/>
      <c r="K107" s="345"/>
      <c r="L107" s="345"/>
      <c r="M107" s="345"/>
      <c r="N107" s="345"/>
      <c r="O107" s="345"/>
      <c r="P107" s="345"/>
      <c r="Q107" s="345"/>
      <c r="R107" s="345"/>
      <c r="S107" s="345"/>
      <c r="T107" s="347"/>
      <c r="U107" s="355"/>
      <c r="V107" s="355"/>
      <c r="W107" s="357"/>
      <c r="X107" s="87"/>
    </row>
    <row r="108" spans="1:24" ht="10.050000000000001" customHeight="1" x14ac:dyDescent="0.2">
      <c r="A108" s="288">
        <f t="shared" ref="A108" si="757">A106+1</f>
        <v>51</v>
      </c>
      <c r="B108" s="90"/>
      <c r="C108" s="352"/>
      <c r="D108" s="290" t="e">
        <f t="shared" ref="D108" si="758">D106-1</f>
        <v>#VALUE!</v>
      </c>
      <c r="E108" s="51"/>
      <c r="F108" s="345" t="e">
        <f>IF(D108=0,"",$B$2-D108)</f>
        <v>#VALUE!</v>
      </c>
      <c r="G108" s="345" t="e">
        <f t="shared" ref="G108" si="759">IF((F108&gt;0)*AND(F108&lt;13),1," ")</f>
        <v>#VALUE!</v>
      </c>
      <c r="H108" s="345" t="e">
        <f t="shared" ref="H108" si="760">IF((F108&gt;12)*AND(F108&lt;16),1," ")</f>
        <v>#VALUE!</v>
      </c>
      <c r="I108" s="345" t="e">
        <f t="shared" ref="I108" si="761">IF((F108&gt;15)*AND(F108&lt;19),1," ")</f>
        <v>#VALUE!</v>
      </c>
      <c r="J108" s="345" t="e">
        <f t="shared" ref="J108" si="762">IF((F108&gt;18)*AND(F108&lt;23),1," ")</f>
        <v>#VALUE!</v>
      </c>
      <c r="K108" s="345" t="e">
        <f t="shared" ref="K108" si="763">IF((F108&gt;22)*AND(F108&lt;35),1," ")</f>
        <v>#VALUE!</v>
      </c>
      <c r="L108" s="345" t="e">
        <f t="shared" ref="L108" si="764">IF((F108&gt;34)*AND(F108&lt;40),1," ")</f>
        <v>#VALUE!</v>
      </c>
      <c r="M108" s="345" t="e">
        <f t="shared" ref="M108" si="765">IF((F108&gt;39)*AND(F108&lt;45),1," ")</f>
        <v>#VALUE!</v>
      </c>
      <c r="N108" s="345" t="e">
        <f t="shared" ref="N108" si="766">IF((F108&gt;44)*AND(F108&lt;50),1," ")</f>
        <v>#VALUE!</v>
      </c>
      <c r="O108" s="345" t="e">
        <f t="shared" ref="O108" si="767">IF((F108&gt;49)*AND(F108&lt;55),1," ")</f>
        <v>#VALUE!</v>
      </c>
      <c r="P108" s="345" t="e">
        <f t="shared" ref="P108" si="768">IF((F108&gt;54)*AND(F108&lt;60),1," ")</f>
        <v>#VALUE!</v>
      </c>
      <c r="Q108" s="345" t="e">
        <f t="shared" ref="Q108" si="769">IF((F108&gt;59)*AND(F108&lt;65),1," ")</f>
        <v>#VALUE!</v>
      </c>
      <c r="R108" s="345" t="e">
        <f t="shared" ref="R108" si="770">IF((F108&gt;64)*AND(F108&lt;70),1," ")</f>
        <v>#VALUE!</v>
      </c>
      <c r="S108" s="345" t="e">
        <f t="shared" ref="S108" si="771">IF((F108&gt;69)*AND(F108&lt;75),1," ")</f>
        <v>#VALUE!</v>
      </c>
      <c r="T108" s="347" t="e">
        <f t="shared" ref="T108" si="772">IF(F108&gt;74,1," ")</f>
        <v>#VALUE!</v>
      </c>
      <c r="U108" s="355"/>
      <c r="V108" s="355"/>
      <c r="W108" s="356"/>
      <c r="X108" s="89"/>
    </row>
    <row r="109" spans="1:24" ht="10.050000000000001" customHeight="1" x14ac:dyDescent="0.2">
      <c r="A109" s="289"/>
      <c r="B109" s="88"/>
      <c r="C109" s="353"/>
      <c r="D109" s="291"/>
      <c r="E109" s="54"/>
      <c r="F109" s="345"/>
      <c r="G109" s="345"/>
      <c r="H109" s="345"/>
      <c r="I109" s="345"/>
      <c r="J109" s="345"/>
      <c r="K109" s="345"/>
      <c r="L109" s="345"/>
      <c r="M109" s="345"/>
      <c r="N109" s="345"/>
      <c r="O109" s="345"/>
      <c r="P109" s="345"/>
      <c r="Q109" s="345"/>
      <c r="R109" s="345"/>
      <c r="S109" s="345"/>
      <c r="T109" s="347"/>
      <c r="U109" s="355"/>
      <c r="V109" s="355"/>
      <c r="W109" s="357"/>
      <c r="X109" s="87"/>
    </row>
    <row r="110" spans="1:24" ht="10.050000000000001" customHeight="1" x14ac:dyDescent="0.2">
      <c r="A110" s="288">
        <f t="shared" ref="A110:A138" si="773">A108+1</f>
        <v>52</v>
      </c>
      <c r="B110" s="90"/>
      <c r="C110" s="352"/>
      <c r="D110" s="290" t="e">
        <f t="shared" ref="D110" si="774">D108-1</f>
        <v>#VALUE!</v>
      </c>
      <c r="E110" s="51"/>
      <c r="F110" s="345" t="e">
        <f>IF(D110=0,"",$B$2-D110)</f>
        <v>#VALUE!</v>
      </c>
      <c r="G110" s="345" t="e">
        <f t="shared" ref="G110" si="775">IF((F110&gt;0)*AND(F110&lt;13),1," ")</f>
        <v>#VALUE!</v>
      </c>
      <c r="H110" s="345" t="e">
        <f t="shared" ref="H110" si="776">IF((F110&gt;12)*AND(F110&lt;16),1," ")</f>
        <v>#VALUE!</v>
      </c>
      <c r="I110" s="345" t="e">
        <f t="shared" ref="I110" si="777">IF((F110&gt;15)*AND(F110&lt;19),1," ")</f>
        <v>#VALUE!</v>
      </c>
      <c r="J110" s="345" t="e">
        <f t="shared" ref="J110" si="778">IF((F110&gt;18)*AND(F110&lt;23),1," ")</f>
        <v>#VALUE!</v>
      </c>
      <c r="K110" s="345" t="e">
        <f t="shared" ref="K110" si="779">IF((F110&gt;22)*AND(F110&lt;35),1," ")</f>
        <v>#VALUE!</v>
      </c>
      <c r="L110" s="345" t="e">
        <f t="shared" ref="L110" si="780">IF((F110&gt;34)*AND(F110&lt;40),1," ")</f>
        <v>#VALUE!</v>
      </c>
      <c r="M110" s="345" t="e">
        <f t="shared" ref="M110" si="781">IF((F110&gt;39)*AND(F110&lt;45),1," ")</f>
        <v>#VALUE!</v>
      </c>
      <c r="N110" s="345" t="e">
        <f t="shared" ref="N110" si="782">IF((F110&gt;44)*AND(F110&lt;50),1," ")</f>
        <v>#VALUE!</v>
      </c>
      <c r="O110" s="345" t="e">
        <f t="shared" ref="O110" si="783">IF((F110&gt;49)*AND(F110&lt;55),1," ")</f>
        <v>#VALUE!</v>
      </c>
      <c r="P110" s="345" t="e">
        <f t="shared" ref="P110" si="784">IF((F110&gt;54)*AND(F110&lt;60),1," ")</f>
        <v>#VALUE!</v>
      </c>
      <c r="Q110" s="345" t="e">
        <f t="shared" ref="Q110" si="785">IF((F110&gt;59)*AND(F110&lt;65),1," ")</f>
        <v>#VALUE!</v>
      </c>
      <c r="R110" s="345" t="e">
        <f t="shared" ref="R110" si="786">IF((F110&gt;64)*AND(F110&lt;70),1," ")</f>
        <v>#VALUE!</v>
      </c>
      <c r="S110" s="345" t="e">
        <f t="shared" ref="S110" si="787">IF((F110&gt;69)*AND(F110&lt;75),1," ")</f>
        <v>#VALUE!</v>
      </c>
      <c r="T110" s="347" t="e">
        <f t="shared" ref="T110" si="788">IF(F110&gt;74,1," ")</f>
        <v>#VALUE!</v>
      </c>
      <c r="U110" s="355"/>
      <c r="V110" s="355"/>
      <c r="W110" s="356"/>
      <c r="X110" s="89"/>
    </row>
    <row r="111" spans="1:24" ht="10.050000000000001" customHeight="1" x14ac:dyDescent="0.2">
      <c r="A111" s="289"/>
      <c r="B111" s="88"/>
      <c r="C111" s="353"/>
      <c r="D111" s="291"/>
      <c r="E111" s="54"/>
      <c r="F111" s="345"/>
      <c r="G111" s="345"/>
      <c r="H111" s="345"/>
      <c r="I111" s="345"/>
      <c r="J111" s="345"/>
      <c r="K111" s="345"/>
      <c r="L111" s="345"/>
      <c r="M111" s="345"/>
      <c r="N111" s="345"/>
      <c r="O111" s="345"/>
      <c r="P111" s="345"/>
      <c r="Q111" s="345"/>
      <c r="R111" s="345"/>
      <c r="S111" s="345"/>
      <c r="T111" s="347"/>
      <c r="U111" s="355"/>
      <c r="V111" s="355"/>
      <c r="W111" s="357"/>
      <c r="X111" s="87"/>
    </row>
    <row r="112" spans="1:24" ht="10.050000000000001" customHeight="1" x14ac:dyDescent="0.2">
      <c r="A112" s="288">
        <f t="shared" si="773"/>
        <v>53</v>
      </c>
      <c r="B112" s="90"/>
      <c r="C112" s="352"/>
      <c r="D112" s="290" t="e">
        <f t="shared" ref="D112" si="789">D110-1</f>
        <v>#VALUE!</v>
      </c>
      <c r="E112" s="51"/>
      <c r="F112" s="345" t="e">
        <f>IF(D112=0,"",$B$2-D112)</f>
        <v>#VALUE!</v>
      </c>
      <c r="G112" s="345" t="e">
        <f t="shared" ref="G112" si="790">IF((F112&gt;0)*AND(F112&lt;13),1," ")</f>
        <v>#VALUE!</v>
      </c>
      <c r="H112" s="345" t="e">
        <f t="shared" ref="H112" si="791">IF((F112&gt;12)*AND(F112&lt;16),1," ")</f>
        <v>#VALUE!</v>
      </c>
      <c r="I112" s="345" t="e">
        <f t="shared" ref="I112" si="792">IF((F112&gt;15)*AND(F112&lt;19),1," ")</f>
        <v>#VALUE!</v>
      </c>
      <c r="J112" s="345" t="e">
        <f t="shared" ref="J112" si="793">IF((F112&gt;18)*AND(F112&lt;23),1," ")</f>
        <v>#VALUE!</v>
      </c>
      <c r="K112" s="345" t="e">
        <f t="shared" ref="K112" si="794">IF((F112&gt;22)*AND(F112&lt;35),1," ")</f>
        <v>#VALUE!</v>
      </c>
      <c r="L112" s="345" t="e">
        <f t="shared" ref="L112" si="795">IF((F112&gt;34)*AND(F112&lt;40),1," ")</f>
        <v>#VALUE!</v>
      </c>
      <c r="M112" s="345" t="e">
        <f t="shared" ref="M112" si="796">IF((F112&gt;39)*AND(F112&lt;45),1," ")</f>
        <v>#VALUE!</v>
      </c>
      <c r="N112" s="345" t="e">
        <f t="shared" ref="N112" si="797">IF((F112&gt;44)*AND(F112&lt;50),1," ")</f>
        <v>#VALUE!</v>
      </c>
      <c r="O112" s="345" t="e">
        <f t="shared" ref="O112" si="798">IF((F112&gt;49)*AND(F112&lt;55),1," ")</f>
        <v>#VALUE!</v>
      </c>
      <c r="P112" s="345" t="e">
        <f t="shared" ref="P112" si="799">IF((F112&gt;54)*AND(F112&lt;60),1," ")</f>
        <v>#VALUE!</v>
      </c>
      <c r="Q112" s="345" t="e">
        <f t="shared" ref="Q112" si="800">IF((F112&gt;59)*AND(F112&lt;65),1," ")</f>
        <v>#VALUE!</v>
      </c>
      <c r="R112" s="345" t="e">
        <f t="shared" ref="R112" si="801">IF((F112&gt;64)*AND(F112&lt;70),1," ")</f>
        <v>#VALUE!</v>
      </c>
      <c r="S112" s="345" t="e">
        <f t="shared" ref="S112" si="802">IF((F112&gt;69)*AND(F112&lt;75),1," ")</f>
        <v>#VALUE!</v>
      </c>
      <c r="T112" s="347" t="e">
        <f t="shared" ref="T112" si="803">IF(F112&gt;74,1," ")</f>
        <v>#VALUE!</v>
      </c>
      <c r="U112" s="355"/>
      <c r="V112" s="355"/>
      <c r="W112" s="356"/>
      <c r="X112" s="89"/>
    </row>
    <row r="113" spans="1:24" ht="10.050000000000001" customHeight="1" x14ac:dyDescent="0.2">
      <c r="A113" s="289"/>
      <c r="B113" s="88"/>
      <c r="C113" s="353"/>
      <c r="D113" s="291"/>
      <c r="E113" s="54"/>
      <c r="F113" s="345"/>
      <c r="G113" s="345"/>
      <c r="H113" s="345"/>
      <c r="I113" s="345"/>
      <c r="J113" s="345"/>
      <c r="K113" s="345"/>
      <c r="L113" s="345"/>
      <c r="M113" s="345"/>
      <c r="N113" s="345"/>
      <c r="O113" s="345"/>
      <c r="P113" s="345"/>
      <c r="Q113" s="345"/>
      <c r="R113" s="345"/>
      <c r="S113" s="345"/>
      <c r="T113" s="347"/>
      <c r="U113" s="355"/>
      <c r="V113" s="355"/>
      <c r="W113" s="357"/>
      <c r="X113" s="87"/>
    </row>
    <row r="114" spans="1:24" ht="10.050000000000001" customHeight="1" x14ac:dyDescent="0.2">
      <c r="A114" s="288">
        <f t="shared" si="773"/>
        <v>54</v>
      </c>
      <c r="B114" s="90"/>
      <c r="C114" s="352"/>
      <c r="D114" s="290" t="e">
        <f t="shared" ref="D114" si="804">D112-1</f>
        <v>#VALUE!</v>
      </c>
      <c r="E114" s="51"/>
      <c r="F114" s="345" t="e">
        <f>IF(D114=0,"",$B$2-D114)</f>
        <v>#VALUE!</v>
      </c>
      <c r="G114" s="345" t="e">
        <f t="shared" ref="G114" si="805">IF((F114&gt;0)*AND(F114&lt;13),1," ")</f>
        <v>#VALUE!</v>
      </c>
      <c r="H114" s="345" t="e">
        <f t="shared" ref="H114" si="806">IF((F114&gt;12)*AND(F114&lt;16),1," ")</f>
        <v>#VALUE!</v>
      </c>
      <c r="I114" s="345" t="e">
        <f t="shared" ref="I114" si="807">IF((F114&gt;15)*AND(F114&lt;19),1," ")</f>
        <v>#VALUE!</v>
      </c>
      <c r="J114" s="345" t="e">
        <f t="shared" ref="J114" si="808">IF((F114&gt;18)*AND(F114&lt;23),1," ")</f>
        <v>#VALUE!</v>
      </c>
      <c r="K114" s="345" t="e">
        <f t="shared" ref="K114" si="809">IF((F114&gt;22)*AND(F114&lt;35),1," ")</f>
        <v>#VALUE!</v>
      </c>
      <c r="L114" s="345" t="e">
        <f t="shared" ref="L114" si="810">IF((F114&gt;34)*AND(F114&lt;40),1," ")</f>
        <v>#VALUE!</v>
      </c>
      <c r="M114" s="345" t="e">
        <f t="shared" ref="M114" si="811">IF((F114&gt;39)*AND(F114&lt;45),1," ")</f>
        <v>#VALUE!</v>
      </c>
      <c r="N114" s="345" t="e">
        <f t="shared" ref="N114" si="812">IF((F114&gt;44)*AND(F114&lt;50),1," ")</f>
        <v>#VALUE!</v>
      </c>
      <c r="O114" s="345" t="e">
        <f t="shared" ref="O114" si="813">IF((F114&gt;49)*AND(F114&lt;55),1," ")</f>
        <v>#VALUE!</v>
      </c>
      <c r="P114" s="345" t="e">
        <f t="shared" ref="P114" si="814">IF((F114&gt;54)*AND(F114&lt;60),1," ")</f>
        <v>#VALUE!</v>
      </c>
      <c r="Q114" s="345" t="e">
        <f t="shared" ref="Q114" si="815">IF((F114&gt;59)*AND(F114&lt;65),1," ")</f>
        <v>#VALUE!</v>
      </c>
      <c r="R114" s="345" t="e">
        <f t="shared" ref="R114" si="816">IF((F114&gt;64)*AND(F114&lt;70),1," ")</f>
        <v>#VALUE!</v>
      </c>
      <c r="S114" s="345" t="e">
        <f t="shared" ref="S114" si="817">IF((F114&gt;69)*AND(F114&lt;75),1," ")</f>
        <v>#VALUE!</v>
      </c>
      <c r="T114" s="347" t="e">
        <f t="shared" ref="T114" si="818">IF(F114&gt;74,1," ")</f>
        <v>#VALUE!</v>
      </c>
      <c r="U114" s="355"/>
      <c r="V114" s="355"/>
      <c r="W114" s="356"/>
      <c r="X114" s="89"/>
    </row>
    <row r="115" spans="1:24" ht="10.050000000000001" customHeight="1" x14ac:dyDescent="0.2">
      <c r="A115" s="289"/>
      <c r="B115" s="88"/>
      <c r="C115" s="353"/>
      <c r="D115" s="291"/>
      <c r="E115" s="54"/>
      <c r="F115" s="345"/>
      <c r="G115" s="345"/>
      <c r="H115" s="345"/>
      <c r="I115" s="345"/>
      <c r="J115" s="345"/>
      <c r="K115" s="345"/>
      <c r="L115" s="345"/>
      <c r="M115" s="345"/>
      <c r="N115" s="345"/>
      <c r="O115" s="345"/>
      <c r="P115" s="345"/>
      <c r="Q115" s="345"/>
      <c r="R115" s="345"/>
      <c r="S115" s="345"/>
      <c r="T115" s="347"/>
      <c r="U115" s="355"/>
      <c r="V115" s="355"/>
      <c r="W115" s="357"/>
      <c r="X115" s="87"/>
    </row>
    <row r="116" spans="1:24" ht="10.050000000000001" customHeight="1" x14ac:dyDescent="0.2">
      <c r="A116" s="288">
        <f t="shared" si="773"/>
        <v>55</v>
      </c>
      <c r="B116" s="90"/>
      <c r="C116" s="352"/>
      <c r="D116" s="290" t="e">
        <f t="shared" ref="D116" si="819">D114-1</f>
        <v>#VALUE!</v>
      </c>
      <c r="E116" s="51"/>
      <c r="F116" s="345" t="e">
        <f>IF(D116=0,"",$B$2-D116)</f>
        <v>#VALUE!</v>
      </c>
      <c r="G116" s="345" t="e">
        <f t="shared" ref="G116" si="820">IF((F116&gt;0)*AND(F116&lt;13),1," ")</f>
        <v>#VALUE!</v>
      </c>
      <c r="H116" s="345" t="e">
        <f t="shared" ref="H116" si="821">IF((F116&gt;12)*AND(F116&lt;16),1," ")</f>
        <v>#VALUE!</v>
      </c>
      <c r="I116" s="345" t="e">
        <f t="shared" ref="I116" si="822">IF((F116&gt;15)*AND(F116&lt;19),1," ")</f>
        <v>#VALUE!</v>
      </c>
      <c r="J116" s="345" t="e">
        <f t="shared" ref="J116" si="823">IF((F116&gt;18)*AND(F116&lt;23),1," ")</f>
        <v>#VALUE!</v>
      </c>
      <c r="K116" s="345" t="e">
        <f t="shared" ref="K116" si="824">IF((F116&gt;22)*AND(F116&lt;35),1," ")</f>
        <v>#VALUE!</v>
      </c>
      <c r="L116" s="345" t="e">
        <f t="shared" ref="L116" si="825">IF((F116&gt;34)*AND(F116&lt;40),1," ")</f>
        <v>#VALUE!</v>
      </c>
      <c r="M116" s="345" t="e">
        <f t="shared" ref="M116" si="826">IF((F116&gt;39)*AND(F116&lt;45),1," ")</f>
        <v>#VALUE!</v>
      </c>
      <c r="N116" s="345" t="e">
        <f t="shared" ref="N116" si="827">IF((F116&gt;44)*AND(F116&lt;50),1," ")</f>
        <v>#VALUE!</v>
      </c>
      <c r="O116" s="345" t="e">
        <f t="shared" ref="O116" si="828">IF((F116&gt;49)*AND(F116&lt;55),1," ")</f>
        <v>#VALUE!</v>
      </c>
      <c r="P116" s="345" t="e">
        <f t="shared" ref="P116" si="829">IF((F116&gt;54)*AND(F116&lt;60),1," ")</f>
        <v>#VALUE!</v>
      </c>
      <c r="Q116" s="345" t="e">
        <f t="shared" ref="Q116" si="830">IF((F116&gt;59)*AND(F116&lt;65),1," ")</f>
        <v>#VALUE!</v>
      </c>
      <c r="R116" s="345" t="e">
        <f t="shared" ref="R116" si="831">IF((F116&gt;64)*AND(F116&lt;70),1," ")</f>
        <v>#VALUE!</v>
      </c>
      <c r="S116" s="345" t="e">
        <f t="shared" ref="S116" si="832">IF((F116&gt;69)*AND(F116&lt;75),1," ")</f>
        <v>#VALUE!</v>
      </c>
      <c r="T116" s="347" t="e">
        <f t="shared" ref="T116" si="833">IF(F116&gt;74,1," ")</f>
        <v>#VALUE!</v>
      </c>
      <c r="U116" s="355"/>
      <c r="V116" s="355"/>
      <c r="W116" s="356"/>
      <c r="X116" s="89"/>
    </row>
    <row r="117" spans="1:24" ht="10.050000000000001" customHeight="1" x14ac:dyDescent="0.2">
      <c r="A117" s="289"/>
      <c r="B117" s="88"/>
      <c r="C117" s="353"/>
      <c r="D117" s="291"/>
      <c r="E117" s="54"/>
      <c r="F117" s="345"/>
      <c r="G117" s="345"/>
      <c r="H117" s="345"/>
      <c r="I117" s="345"/>
      <c r="J117" s="345"/>
      <c r="K117" s="345"/>
      <c r="L117" s="345"/>
      <c r="M117" s="345"/>
      <c r="N117" s="345"/>
      <c r="O117" s="345"/>
      <c r="P117" s="345"/>
      <c r="Q117" s="345"/>
      <c r="R117" s="345"/>
      <c r="S117" s="345"/>
      <c r="T117" s="347"/>
      <c r="U117" s="355"/>
      <c r="V117" s="355"/>
      <c r="W117" s="357"/>
      <c r="X117" s="87"/>
    </row>
    <row r="118" spans="1:24" ht="10.050000000000001" customHeight="1" x14ac:dyDescent="0.2">
      <c r="A118" s="288">
        <f t="shared" si="773"/>
        <v>56</v>
      </c>
      <c r="B118" s="90"/>
      <c r="C118" s="352"/>
      <c r="D118" s="290" t="e">
        <f t="shared" ref="D118" si="834">D116-1</f>
        <v>#VALUE!</v>
      </c>
      <c r="E118" s="51"/>
      <c r="F118" s="345" t="e">
        <f>IF(D118=0,"",$B$2-D118)</f>
        <v>#VALUE!</v>
      </c>
      <c r="G118" s="345" t="e">
        <f t="shared" ref="G118" si="835">IF((F118&gt;0)*AND(F118&lt;13),1," ")</f>
        <v>#VALUE!</v>
      </c>
      <c r="H118" s="345" t="e">
        <f t="shared" ref="H118" si="836">IF((F118&gt;12)*AND(F118&lt;16),1," ")</f>
        <v>#VALUE!</v>
      </c>
      <c r="I118" s="345" t="e">
        <f t="shared" ref="I118" si="837">IF((F118&gt;15)*AND(F118&lt;19),1," ")</f>
        <v>#VALUE!</v>
      </c>
      <c r="J118" s="345" t="e">
        <f t="shared" ref="J118" si="838">IF((F118&gt;18)*AND(F118&lt;23),1," ")</f>
        <v>#VALUE!</v>
      </c>
      <c r="K118" s="345" t="e">
        <f t="shared" ref="K118" si="839">IF((F118&gt;22)*AND(F118&lt;35),1," ")</f>
        <v>#VALUE!</v>
      </c>
      <c r="L118" s="345" t="e">
        <f t="shared" ref="L118" si="840">IF((F118&gt;34)*AND(F118&lt;40),1," ")</f>
        <v>#VALUE!</v>
      </c>
      <c r="M118" s="345" t="e">
        <f t="shared" ref="M118" si="841">IF((F118&gt;39)*AND(F118&lt;45),1," ")</f>
        <v>#VALUE!</v>
      </c>
      <c r="N118" s="345" t="e">
        <f t="shared" ref="N118" si="842">IF((F118&gt;44)*AND(F118&lt;50),1," ")</f>
        <v>#VALUE!</v>
      </c>
      <c r="O118" s="345" t="e">
        <f t="shared" ref="O118" si="843">IF((F118&gt;49)*AND(F118&lt;55),1," ")</f>
        <v>#VALUE!</v>
      </c>
      <c r="P118" s="345" t="e">
        <f t="shared" ref="P118" si="844">IF((F118&gt;54)*AND(F118&lt;60),1," ")</f>
        <v>#VALUE!</v>
      </c>
      <c r="Q118" s="345" t="e">
        <f t="shared" ref="Q118" si="845">IF((F118&gt;59)*AND(F118&lt;65),1," ")</f>
        <v>#VALUE!</v>
      </c>
      <c r="R118" s="345" t="e">
        <f t="shared" ref="R118" si="846">IF((F118&gt;64)*AND(F118&lt;70),1," ")</f>
        <v>#VALUE!</v>
      </c>
      <c r="S118" s="345" t="e">
        <f t="shared" ref="S118" si="847">IF((F118&gt;69)*AND(F118&lt;75),1," ")</f>
        <v>#VALUE!</v>
      </c>
      <c r="T118" s="347" t="e">
        <f t="shared" ref="T118" si="848">IF(F118&gt;74,1," ")</f>
        <v>#VALUE!</v>
      </c>
      <c r="U118" s="355"/>
      <c r="V118" s="355"/>
      <c r="W118" s="356"/>
      <c r="X118" s="89"/>
    </row>
    <row r="119" spans="1:24" ht="10.050000000000001" customHeight="1" x14ac:dyDescent="0.2">
      <c r="A119" s="289"/>
      <c r="B119" s="88"/>
      <c r="C119" s="353"/>
      <c r="D119" s="291"/>
      <c r="E119" s="54"/>
      <c r="F119" s="345"/>
      <c r="G119" s="345"/>
      <c r="H119" s="345"/>
      <c r="I119" s="345"/>
      <c r="J119" s="345"/>
      <c r="K119" s="345"/>
      <c r="L119" s="345"/>
      <c r="M119" s="345"/>
      <c r="N119" s="345"/>
      <c r="O119" s="345"/>
      <c r="P119" s="345"/>
      <c r="Q119" s="345"/>
      <c r="R119" s="345"/>
      <c r="S119" s="345"/>
      <c r="T119" s="347"/>
      <c r="U119" s="355"/>
      <c r="V119" s="355"/>
      <c r="W119" s="357"/>
      <c r="X119" s="87"/>
    </row>
    <row r="120" spans="1:24" ht="10.050000000000001" customHeight="1" x14ac:dyDescent="0.2">
      <c r="A120" s="288">
        <f t="shared" si="773"/>
        <v>57</v>
      </c>
      <c r="B120" s="90"/>
      <c r="C120" s="352"/>
      <c r="D120" s="290" t="e">
        <f t="shared" ref="D120" si="849">D118-1</f>
        <v>#VALUE!</v>
      </c>
      <c r="E120" s="51"/>
      <c r="F120" s="345" t="e">
        <f>IF(D120=0,"",$B$2-D120)</f>
        <v>#VALUE!</v>
      </c>
      <c r="G120" s="345" t="e">
        <f t="shared" ref="G120" si="850">IF((F120&gt;0)*AND(F120&lt;13),1," ")</f>
        <v>#VALUE!</v>
      </c>
      <c r="H120" s="345" t="e">
        <f t="shared" ref="H120" si="851">IF((F120&gt;12)*AND(F120&lt;16),1," ")</f>
        <v>#VALUE!</v>
      </c>
      <c r="I120" s="345" t="e">
        <f t="shared" ref="I120" si="852">IF((F120&gt;15)*AND(F120&lt;19),1," ")</f>
        <v>#VALUE!</v>
      </c>
      <c r="J120" s="345" t="e">
        <f t="shared" ref="J120" si="853">IF((F120&gt;18)*AND(F120&lt;23),1," ")</f>
        <v>#VALUE!</v>
      </c>
      <c r="K120" s="345" t="e">
        <f t="shared" ref="K120" si="854">IF((F120&gt;22)*AND(F120&lt;35),1," ")</f>
        <v>#VALUE!</v>
      </c>
      <c r="L120" s="345" t="e">
        <f t="shared" ref="L120" si="855">IF((F120&gt;34)*AND(F120&lt;40),1," ")</f>
        <v>#VALUE!</v>
      </c>
      <c r="M120" s="345" t="e">
        <f t="shared" ref="M120" si="856">IF((F120&gt;39)*AND(F120&lt;45),1," ")</f>
        <v>#VALUE!</v>
      </c>
      <c r="N120" s="345" t="e">
        <f t="shared" ref="N120" si="857">IF((F120&gt;44)*AND(F120&lt;50),1," ")</f>
        <v>#VALUE!</v>
      </c>
      <c r="O120" s="345" t="e">
        <f t="shared" ref="O120" si="858">IF((F120&gt;49)*AND(F120&lt;55),1," ")</f>
        <v>#VALUE!</v>
      </c>
      <c r="P120" s="345" t="e">
        <f t="shared" ref="P120" si="859">IF((F120&gt;54)*AND(F120&lt;60),1," ")</f>
        <v>#VALUE!</v>
      </c>
      <c r="Q120" s="345" t="e">
        <f t="shared" ref="Q120" si="860">IF((F120&gt;59)*AND(F120&lt;65),1," ")</f>
        <v>#VALUE!</v>
      </c>
      <c r="R120" s="345" t="e">
        <f t="shared" ref="R120" si="861">IF((F120&gt;64)*AND(F120&lt;70),1," ")</f>
        <v>#VALUE!</v>
      </c>
      <c r="S120" s="345" t="e">
        <f t="shared" ref="S120" si="862">IF((F120&gt;69)*AND(F120&lt;75),1," ")</f>
        <v>#VALUE!</v>
      </c>
      <c r="T120" s="347" t="e">
        <f t="shared" ref="T120" si="863">IF(F120&gt;74,1," ")</f>
        <v>#VALUE!</v>
      </c>
      <c r="U120" s="355"/>
      <c r="V120" s="355"/>
      <c r="W120" s="356"/>
      <c r="X120" s="89"/>
    </row>
    <row r="121" spans="1:24" ht="10.050000000000001" customHeight="1" x14ac:dyDescent="0.2">
      <c r="A121" s="289"/>
      <c r="B121" s="88"/>
      <c r="C121" s="353"/>
      <c r="D121" s="291"/>
      <c r="E121" s="54"/>
      <c r="F121" s="345"/>
      <c r="G121" s="345"/>
      <c r="H121" s="345"/>
      <c r="I121" s="345"/>
      <c r="J121" s="345"/>
      <c r="K121" s="345"/>
      <c r="L121" s="345"/>
      <c r="M121" s="345"/>
      <c r="N121" s="345"/>
      <c r="O121" s="345"/>
      <c r="P121" s="345"/>
      <c r="Q121" s="345"/>
      <c r="R121" s="345"/>
      <c r="S121" s="345"/>
      <c r="T121" s="347"/>
      <c r="U121" s="355"/>
      <c r="V121" s="355"/>
      <c r="W121" s="357"/>
      <c r="X121" s="87"/>
    </row>
    <row r="122" spans="1:24" ht="10.050000000000001" customHeight="1" x14ac:dyDescent="0.2">
      <c r="A122" s="288">
        <f t="shared" si="773"/>
        <v>58</v>
      </c>
      <c r="B122" s="90"/>
      <c r="C122" s="352"/>
      <c r="D122" s="290" t="e">
        <f t="shared" ref="D122" si="864">D120-1</f>
        <v>#VALUE!</v>
      </c>
      <c r="E122" s="51"/>
      <c r="F122" s="345" t="e">
        <f>IF(D122=0,"",$B$2-D122)</f>
        <v>#VALUE!</v>
      </c>
      <c r="G122" s="345" t="e">
        <f t="shared" ref="G122" si="865">IF((F122&gt;0)*AND(F122&lt;13),1," ")</f>
        <v>#VALUE!</v>
      </c>
      <c r="H122" s="345" t="e">
        <f t="shared" ref="H122" si="866">IF((F122&gt;12)*AND(F122&lt;16),1," ")</f>
        <v>#VALUE!</v>
      </c>
      <c r="I122" s="345" t="e">
        <f t="shared" ref="I122" si="867">IF((F122&gt;15)*AND(F122&lt;19),1," ")</f>
        <v>#VALUE!</v>
      </c>
      <c r="J122" s="345" t="e">
        <f t="shared" ref="J122" si="868">IF((F122&gt;18)*AND(F122&lt;23),1," ")</f>
        <v>#VALUE!</v>
      </c>
      <c r="K122" s="345" t="e">
        <f t="shared" ref="K122" si="869">IF((F122&gt;22)*AND(F122&lt;35),1," ")</f>
        <v>#VALUE!</v>
      </c>
      <c r="L122" s="345" t="e">
        <f t="shared" ref="L122" si="870">IF((F122&gt;34)*AND(F122&lt;40),1," ")</f>
        <v>#VALUE!</v>
      </c>
      <c r="M122" s="345" t="e">
        <f t="shared" ref="M122" si="871">IF((F122&gt;39)*AND(F122&lt;45),1," ")</f>
        <v>#VALUE!</v>
      </c>
      <c r="N122" s="345" t="e">
        <f t="shared" ref="N122" si="872">IF((F122&gt;44)*AND(F122&lt;50),1," ")</f>
        <v>#VALUE!</v>
      </c>
      <c r="O122" s="345" t="e">
        <f t="shared" ref="O122" si="873">IF((F122&gt;49)*AND(F122&lt;55),1," ")</f>
        <v>#VALUE!</v>
      </c>
      <c r="P122" s="345" t="e">
        <f t="shared" ref="P122" si="874">IF((F122&gt;54)*AND(F122&lt;60),1," ")</f>
        <v>#VALUE!</v>
      </c>
      <c r="Q122" s="345" t="e">
        <f t="shared" ref="Q122" si="875">IF((F122&gt;59)*AND(F122&lt;65),1," ")</f>
        <v>#VALUE!</v>
      </c>
      <c r="R122" s="345" t="e">
        <f t="shared" ref="R122" si="876">IF((F122&gt;64)*AND(F122&lt;70),1," ")</f>
        <v>#VALUE!</v>
      </c>
      <c r="S122" s="345" t="e">
        <f t="shared" ref="S122" si="877">IF((F122&gt;69)*AND(F122&lt;75),1," ")</f>
        <v>#VALUE!</v>
      </c>
      <c r="T122" s="347" t="e">
        <f t="shared" ref="T122" si="878">IF(F122&gt;74,1," ")</f>
        <v>#VALUE!</v>
      </c>
      <c r="U122" s="355"/>
      <c r="V122" s="355"/>
      <c r="W122" s="356"/>
      <c r="X122" s="89"/>
    </row>
    <row r="123" spans="1:24" ht="10.050000000000001" customHeight="1" x14ac:dyDescent="0.2">
      <c r="A123" s="289"/>
      <c r="B123" s="88"/>
      <c r="C123" s="353"/>
      <c r="D123" s="291"/>
      <c r="E123" s="54"/>
      <c r="F123" s="345"/>
      <c r="G123" s="345"/>
      <c r="H123" s="345"/>
      <c r="I123" s="345"/>
      <c r="J123" s="345"/>
      <c r="K123" s="345"/>
      <c r="L123" s="345"/>
      <c r="M123" s="345"/>
      <c r="N123" s="345"/>
      <c r="O123" s="345"/>
      <c r="P123" s="345"/>
      <c r="Q123" s="345"/>
      <c r="R123" s="345"/>
      <c r="S123" s="345"/>
      <c r="T123" s="347"/>
      <c r="U123" s="355"/>
      <c r="V123" s="355"/>
      <c r="W123" s="357"/>
      <c r="X123" s="87"/>
    </row>
    <row r="124" spans="1:24" ht="10.050000000000001" customHeight="1" x14ac:dyDescent="0.2">
      <c r="A124" s="288">
        <f t="shared" si="773"/>
        <v>59</v>
      </c>
      <c r="B124" s="90"/>
      <c r="C124" s="352"/>
      <c r="D124" s="290" t="e">
        <f t="shared" ref="D124" si="879">D122-1</f>
        <v>#VALUE!</v>
      </c>
      <c r="E124" s="51"/>
      <c r="F124" s="345" t="e">
        <f>IF(D124=0,"",$B$2-D124)</f>
        <v>#VALUE!</v>
      </c>
      <c r="G124" s="345" t="e">
        <f t="shared" ref="G124" si="880">IF((F124&gt;0)*AND(F124&lt;13),1," ")</f>
        <v>#VALUE!</v>
      </c>
      <c r="H124" s="345" t="e">
        <f t="shared" ref="H124" si="881">IF((F124&gt;12)*AND(F124&lt;16),1," ")</f>
        <v>#VALUE!</v>
      </c>
      <c r="I124" s="345" t="e">
        <f t="shared" ref="I124" si="882">IF((F124&gt;15)*AND(F124&lt;19),1," ")</f>
        <v>#VALUE!</v>
      </c>
      <c r="J124" s="345" t="e">
        <f t="shared" ref="J124" si="883">IF((F124&gt;18)*AND(F124&lt;23),1," ")</f>
        <v>#VALUE!</v>
      </c>
      <c r="K124" s="345" t="e">
        <f t="shared" ref="K124" si="884">IF((F124&gt;22)*AND(F124&lt;35),1," ")</f>
        <v>#VALUE!</v>
      </c>
      <c r="L124" s="345" t="e">
        <f t="shared" ref="L124" si="885">IF((F124&gt;34)*AND(F124&lt;40),1," ")</f>
        <v>#VALUE!</v>
      </c>
      <c r="M124" s="345" t="e">
        <f t="shared" ref="M124" si="886">IF((F124&gt;39)*AND(F124&lt;45),1," ")</f>
        <v>#VALUE!</v>
      </c>
      <c r="N124" s="345" t="e">
        <f t="shared" ref="N124" si="887">IF((F124&gt;44)*AND(F124&lt;50),1," ")</f>
        <v>#VALUE!</v>
      </c>
      <c r="O124" s="345" t="e">
        <f t="shared" ref="O124" si="888">IF((F124&gt;49)*AND(F124&lt;55),1," ")</f>
        <v>#VALUE!</v>
      </c>
      <c r="P124" s="345" t="e">
        <f t="shared" ref="P124" si="889">IF((F124&gt;54)*AND(F124&lt;60),1," ")</f>
        <v>#VALUE!</v>
      </c>
      <c r="Q124" s="345" t="e">
        <f t="shared" ref="Q124" si="890">IF((F124&gt;59)*AND(F124&lt;65),1," ")</f>
        <v>#VALUE!</v>
      </c>
      <c r="R124" s="345" t="e">
        <f t="shared" ref="R124" si="891">IF((F124&gt;64)*AND(F124&lt;70),1," ")</f>
        <v>#VALUE!</v>
      </c>
      <c r="S124" s="345" t="e">
        <f t="shared" ref="S124" si="892">IF((F124&gt;69)*AND(F124&lt;75),1," ")</f>
        <v>#VALUE!</v>
      </c>
      <c r="T124" s="347" t="e">
        <f t="shared" ref="T124" si="893">IF(F124&gt;74,1," ")</f>
        <v>#VALUE!</v>
      </c>
      <c r="U124" s="355"/>
      <c r="V124" s="355"/>
      <c r="W124" s="356"/>
      <c r="X124" s="89"/>
    </row>
    <row r="125" spans="1:24" ht="10.050000000000001" customHeight="1" x14ac:dyDescent="0.2">
      <c r="A125" s="289"/>
      <c r="B125" s="88"/>
      <c r="C125" s="353"/>
      <c r="D125" s="291"/>
      <c r="E125" s="54"/>
      <c r="F125" s="345"/>
      <c r="G125" s="345"/>
      <c r="H125" s="345"/>
      <c r="I125" s="345"/>
      <c r="J125" s="345"/>
      <c r="K125" s="345"/>
      <c r="L125" s="345"/>
      <c r="M125" s="345"/>
      <c r="N125" s="345"/>
      <c r="O125" s="345"/>
      <c r="P125" s="345"/>
      <c r="Q125" s="345"/>
      <c r="R125" s="345"/>
      <c r="S125" s="345"/>
      <c r="T125" s="347"/>
      <c r="U125" s="355"/>
      <c r="V125" s="355"/>
      <c r="W125" s="357"/>
      <c r="X125" s="87"/>
    </row>
    <row r="126" spans="1:24" ht="10.050000000000001" customHeight="1" x14ac:dyDescent="0.2">
      <c r="A126" s="288">
        <f t="shared" si="773"/>
        <v>60</v>
      </c>
      <c r="B126" s="90"/>
      <c r="C126" s="352"/>
      <c r="D126" s="290" t="e">
        <f t="shared" ref="D126" si="894">D124-1</f>
        <v>#VALUE!</v>
      </c>
      <c r="E126" s="51"/>
      <c r="F126" s="345" t="e">
        <f>IF(D126=0,"",$B$2-D126)</f>
        <v>#VALUE!</v>
      </c>
      <c r="G126" s="345" t="e">
        <f t="shared" ref="G126" si="895">IF((F126&gt;0)*AND(F126&lt;13),1," ")</f>
        <v>#VALUE!</v>
      </c>
      <c r="H126" s="345" t="e">
        <f t="shared" ref="H126" si="896">IF((F126&gt;12)*AND(F126&lt;16),1," ")</f>
        <v>#VALUE!</v>
      </c>
      <c r="I126" s="345" t="e">
        <f t="shared" ref="I126" si="897">IF((F126&gt;15)*AND(F126&lt;19),1," ")</f>
        <v>#VALUE!</v>
      </c>
      <c r="J126" s="345" t="e">
        <f t="shared" ref="J126" si="898">IF((F126&gt;18)*AND(F126&lt;23),1," ")</f>
        <v>#VALUE!</v>
      </c>
      <c r="K126" s="345" t="e">
        <f t="shared" ref="K126" si="899">IF((F126&gt;22)*AND(F126&lt;35),1," ")</f>
        <v>#VALUE!</v>
      </c>
      <c r="L126" s="345" t="e">
        <f t="shared" ref="L126" si="900">IF((F126&gt;34)*AND(F126&lt;40),1," ")</f>
        <v>#VALUE!</v>
      </c>
      <c r="M126" s="345" t="e">
        <f t="shared" ref="M126" si="901">IF((F126&gt;39)*AND(F126&lt;45),1," ")</f>
        <v>#VALUE!</v>
      </c>
      <c r="N126" s="345" t="e">
        <f t="shared" ref="N126" si="902">IF((F126&gt;44)*AND(F126&lt;50),1," ")</f>
        <v>#VALUE!</v>
      </c>
      <c r="O126" s="345" t="e">
        <f t="shared" ref="O126" si="903">IF((F126&gt;49)*AND(F126&lt;55),1," ")</f>
        <v>#VALUE!</v>
      </c>
      <c r="P126" s="345" t="e">
        <f t="shared" ref="P126" si="904">IF((F126&gt;54)*AND(F126&lt;60),1," ")</f>
        <v>#VALUE!</v>
      </c>
      <c r="Q126" s="345" t="e">
        <f t="shared" ref="Q126" si="905">IF((F126&gt;59)*AND(F126&lt;65),1," ")</f>
        <v>#VALUE!</v>
      </c>
      <c r="R126" s="345" t="e">
        <f t="shared" ref="R126" si="906">IF((F126&gt;64)*AND(F126&lt;70),1," ")</f>
        <v>#VALUE!</v>
      </c>
      <c r="S126" s="345" t="e">
        <f t="shared" ref="S126" si="907">IF((F126&gt;69)*AND(F126&lt;75),1," ")</f>
        <v>#VALUE!</v>
      </c>
      <c r="T126" s="347" t="e">
        <f t="shared" ref="T126" si="908">IF(F126&gt;74,1," ")</f>
        <v>#VALUE!</v>
      </c>
      <c r="U126" s="355"/>
      <c r="V126" s="355"/>
      <c r="W126" s="356"/>
      <c r="X126" s="89"/>
    </row>
    <row r="127" spans="1:24" ht="10.050000000000001" customHeight="1" x14ac:dyDescent="0.2">
      <c r="A127" s="289"/>
      <c r="B127" s="88"/>
      <c r="C127" s="353"/>
      <c r="D127" s="291"/>
      <c r="E127" s="54"/>
      <c r="F127" s="345"/>
      <c r="G127" s="345"/>
      <c r="H127" s="345"/>
      <c r="I127" s="345"/>
      <c r="J127" s="345"/>
      <c r="K127" s="345"/>
      <c r="L127" s="345"/>
      <c r="M127" s="345"/>
      <c r="N127" s="345"/>
      <c r="O127" s="345"/>
      <c r="P127" s="345"/>
      <c r="Q127" s="345"/>
      <c r="R127" s="345"/>
      <c r="S127" s="345"/>
      <c r="T127" s="347"/>
      <c r="U127" s="355"/>
      <c r="V127" s="355"/>
      <c r="W127" s="357"/>
      <c r="X127" s="87"/>
    </row>
    <row r="128" spans="1:24" ht="10.050000000000001" customHeight="1" x14ac:dyDescent="0.2">
      <c r="A128" s="288">
        <f t="shared" si="773"/>
        <v>61</v>
      </c>
      <c r="B128" s="90"/>
      <c r="C128" s="352"/>
      <c r="D128" s="290" t="e">
        <f t="shared" ref="D128" si="909">D126-1</f>
        <v>#VALUE!</v>
      </c>
      <c r="E128" s="51"/>
      <c r="F128" s="345" t="e">
        <f>IF(D128=0,"",$B$2-D128)</f>
        <v>#VALUE!</v>
      </c>
      <c r="G128" s="345" t="e">
        <f t="shared" ref="G128" si="910">IF((F128&gt;0)*AND(F128&lt;13),1," ")</f>
        <v>#VALUE!</v>
      </c>
      <c r="H128" s="345" t="e">
        <f t="shared" ref="H128" si="911">IF((F128&gt;12)*AND(F128&lt;16),1," ")</f>
        <v>#VALUE!</v>
      </c>
      <c r="I128" s="345" t="e">
        <f t="shared" ref="I128" si="912">IF((F128&gt;15)*AND(F128&lt;19),1," ")</f>
        <v>#VALUE!</v>
      </c>
      <c r="J128" s="345" t="e">
        <f t="shared" ref="J128" si="913">IF((F128&gt;18)*AND(F128&lt;23),1," ")</f>
        <v>#VALUE!</v>
      </c>
      <c r="K128" s="345" t="e">
        <f t="shared" ref="K128" si="914">IF((F128&gt;22)*AND(F128&lt;35),1," ")</f>
        <v>#VALUE!</v>
      </c>
      <c r="L128" s="345" t="e">
        <f t="shared" ref="L128" si="915">IF((F128&gt;34)*AND(F128&lt;40),1," ")</f>
        <v>#VALUE!</v>
      </c>
      <c r="M128" s="345" t="e">
        <f t="shared" ref="M128" si="916">IF((F128&gt;39)*AND(F128&lt;45),1," ")</f>
        <v>#VALUE!</v>
      </c>
      <c r="N128" s="345" t="e">
        <f t="shared" ref="N128" si="917">IF((F128&gt;44)*AND(F128&lt;50),1," ")</f>
        <v>#VALUE!</v>
      </c>
      <c r="O128" s="345" t="e">
        <f t="shared" ref="O128" si="918">IF((F128&gt;49)*AND(F128&lt;55),1," ")</f>
        <v>#VALUE!</v>
      </c>
      <c r="P128" s="345" t="e">
        <f t="shared" ref="P128" si="919">IF((F128&gt;54)*AND(F128&lt;60),1," ")</f>
        <v>#VALUE!</v>
      </c>
      <c r="Q128" s="345" t="e">
        <f t="shared" ref="Q128" si="920">IF((F128&gt;59)*AND(F128&lt;65),1," ")</f>
        <v>#VALUE!</v>
      </c>
      <c r="R128" s="345" t="e">
        <f t="shared" ref="R128" si="921">IF((F128&gt;64)*AND(F128&lt;70),1," ")</f>
        <v>#VALUE!</v>
      </c>
      <c r="S128" s="345" t="e">
        <f t="shared" ref="S128" si="922">IF((F128&gt;69)*AND(F128&lt;75),1," ")</f>
        <v>#VALUE!</v>
      </c>
      <c r="T128" s="347" t="e">
        <f t="shared" ref="T128" si="923">IF(F128&gt;74,1," ")</f>
        <v>#VALUE!</v>
      </c>
      <c r="U128" s="355"/>
      <c r="V128" s="355"/>
      <c r="W128" s="356"/>
      <c r="X128" s="89"/>
    </row>
    <row r="129" spans="1:24" ht="10.050000000000001" customHeight="1" x14ac:dyDescent="0.2">
      <c r="A129" s="289"/>
      <c r="B129" s="88"/>
      <c r="C129" s="353"/>
      <c r="D129" s="291"/>
      <c r="E129" s="54"/>
      <c r="F129" s="345"/>
      <c r="G129" s="345"/>
      <c r="H129" s="345"/>
      <c r="I129" s="345"/>
      <c r="J129" s="345"/>
      <c r="K129" s="345"/>
      <c r="L129" s="345"/>
      <c r="M129" s="345"/>
      <c r="N129" s="345"/>
      <c r="O129" s="345"/>
      <c r="P129" s="345"/>
      <c r="Q129" s="345"/>
      <c r="R129" s="345"/>
      <c r="S129" s="345"/>
      <c r="T129" s="347"/>
      <c r="U129" s="355"/>
      <c r="V129" s="355"/>
      <c r="W129" s="357"/>
      <c r="X129" s="87"/>
    </row>
    <row r="130" spans="1:24" ht="10.050000000000001" customHeight="1" x14ac:dyDescent="0.2">
      <c r="A130" s="288">
        <f t="shared" si="773"/>
        <v>62</v>
      </c>
      <c r="B130" s="90"/>
      <c r="C130" s="352"/>
      <c r="D130" s="290" t="e">
        <f t="shared" ref="D130" si="924">D128-1</f>
        <v>#VALUE!</v>
      </c>
      <c r="E130" s="51"/>
      <c r="F130" s="345" t="e">
        <f>IF(D130=0,"",$B$2-D130)</f>
        <v>#VALUE!</v>
      </c>
      <c r="G130" s="345" t="e">
        <f t="shared" ref="G130" si="925">IF((F130&gt;0)*AND(F130&lt;13),1," ")</f>
        <v>#VALUE!</v>
      </c>
      <c r="H130" s="345" t="e">
        <f t="shared" ref="H130" si="926">IF((F130&gt;12)*AND(F130&lt;16),1," ")</f>
        <v>#VALUE!</v>
      </c>
      <c r="I130" s="345" t="e">
        <f t="shared" ref="I130" si="927">IF((F130&gt;15)*AND(F130&lt;19),1," ")</f>
        <v>#VALUE!</v>
      </c>
      <c r="J130" s="345" t="e">
        <f t="shared" ref="J130" si="928">IF((F130&gt;18)*AND(F130&lt;23),1," ")</f>
        <v>#VALUE!</v>
      </c>
      <c r="K130" s="345" t="e">
        <f t="shared" ref="K130" si="929">IF((F130&gt;22)*AND(F130&lt;35),1," ")</f>
        <v>#VALUE!</v>
      </c>
      <c r="L130" s="345" t="e">
        <f t="shared" ref="L130" si="930">IF((F130&gt;34)*AND(F130&lt;40),1," ")</f>
        <v>#VALUE!</v>
      </c>
      <c r="M130" s="345" t="e">
        <f t="shared" ref="M130" si="931">IF((F130&gt;39)*AND(F130&lt;45),1," ")</f>
        <v>#VALUE!</v>
      </c>
      <c r="N130" s="345" t="e">
        <f t="shared" ref="N130" si="932">IF((F130&gt;44)*AND(F130&lt;50),1," ")</f>
        <v>#VALUE!</v>
      </c>
      <c r="O130" s="345" t="e">
        <f t="shared" ref="O130" si="933">IF((F130&gt;49)*AND(F130&lt;55),1," ")</f>
        <v>#VALUE!</v>
      </c>
      <c r="P130" s="345" t="e">
        <f t="shared" ref="P130" si="934">IF((F130&gt;54)*AND(F130&lt;60),1," ")</f>
        <v>#VALUE!</v>
      </c>
      <c r="Q130" s="345" t="e">
        <f t="shared" ref="Q130" si="935">IF((F130&gt;59)*AND(F130&lt;65),1," ")</f>
        <v>#VALUE!</v>
      </c>
      <c r="R130" s="345" t="e">
        <f t="shared" ref="R130" si="936">IF((F130&gt;64)*AND(F130&lt;70),1," ")</f>
        <v>#VALUE!</v>
      </c>
      <c r="S130" s="345" t="e">
        <f t="shared" ref="S130" si="937">IF((F130&gt;69)*AND(F130&lt;75),1," ")</f>
        <v>#VALUE!</v>
      </c>
      <c r="T130" s="347" t="e">
        <f t="shared" ref="T130" si="938">IF(F130&gt;74,1," ")</f>
        <v>#VALUE!</v>
      </c>
      <c r="U130" s="355"/>
      <c r="V130" s="355"/>
      <c r="W130" s="356"/>
      <c r="X130" s="89"/>
    </row>
    <row r="131" spans="1:24" ht="10.050000000000001" customHeight="1" x14ac:dyDescent="0.2">
      <c r="A131" s="289"/>
      <c r="B131" s="88"/>
      <c r="C131" s="353"/>
      <c r="D131" s="291"/>
      <c r="E131" s="54"/>
      <c r="F131" s="345"/>
      <c r="G131" s="345"/>
      <c r="H131" s="345"/>
      <c r="I131" s="345"/>
      <c r="J131" s="345"/>
      <c r="K131" s="345"/>
      <c r="L131" s="345"/>
      <c r="M131" s="345"/>
      <c r="N131" s="345"/>
      <c r="O131" s="345"/>
      <c r="P131" s="345"/>
      <c r="Q131" s="345"/>
      <c r="R131" s="345"/>
      <c r="S131" s="345"/>
      <c r="T131" s="347"/>
      <c r="U131" s="355"/>
      <c r="V131" s="355"/>
      <c r="W131" s="357"/>
      <c r="X131" s="87"/>
    </row>
    <row r="132" spans="1:24" ht="10.050000000000001" customHeight="1" x14ac:dyDescent="0.2">
      <c r="A132" s="288">
        <f t="shared" si="773"/>
        <v>63</v>
      </c>
      <c r="B132" s="90"/>
      <c r="C132" s="352"/>
      <c r="D132" s="290" t="e">
        <f t="shared" ref="D132:D138" si="939">D130-1</f>
        <v>#VALUE!</v>
      </c>
      <c r="E132" s="51"/>
      <c r="F132" s="345" t="e">
        <f>IF(D132=0,"",$B$2-D132)</f>
        <v>#VALUE!</v>
      </c>
      <c r="G132" s="345" t="e">
        <f t="shared" ref="G132" si="940">IF((F132&gt;0)*AND(F132&lt;13),1," ")</f>
        <v>#VALUE!</v>
      </c>
      <c r="H132" s="345" t="e">
        <f t="shared" ref="H132" si="941">IF((F132&gt;12)*AND(F132&lt;16),1," ")</f>
        <v>#VALUE!</v>
      </c>
      <c r="I132" s="345" t="e">
        <f t="shared" ref="I132" si="942">IF((F132&gt;15)*AND(F132&lt;19),1," ")</f>
        <v>#VALUE!</v>
      </c>
      <c r="J132" s="345" t="e">
        <f t="shared" ref="J132" si="943">IF((F132&gt;18)*AND(F132&lt;23),1," ")</f>
        <v>#VALUE!</v>
      </c>
      <c r="K132" s="345" t="e">
        <f t="shared" ref="K132" si="944">IF((F132&gt;22)*AND(F132&lt;35),1," ")</f>
        <v>#VALUE!</v>
      </c>
      <c r="L132" s="345" t="e">
        <f t="shared" ref="L132" si="945">IF((F132&gt;34)*AND(F132&lt;40),1," ")</f>
        <v>#VALUE!</v>
      </c>
      <c r="M132" s="345" t="e">
        <f t="shared" ref="M132" si="946">IF((F132&gt;39)*AND(F132&lt;45),1," ")</f>
        <v>#VALUE!</v>
      </c>
      <c r="N132" s="345" t="e">
        <f t="shared" ref="N132" si="947">IF((F132&gt;44)*AND(F132&lt;50),1," ")</f>
        <v>#VALUE!</v>
      </c>
      <c r="O132" s="345" t="e">
        <f t="shared" ref="O132" si="948">IF((F132&gt;49)*AND(F132&lt;55),1," ")</f>
        <v>#VALUE!</v>
      </c>
      <c r="P132" s="345" t="e">
        <f t="shared" ref="P132" si="949">IF((F132&gt;54)*AND(F132&lt;60),1," ")</f>
        <v>#VALUE!</v>
      </c>
      <c r="Q132" s="345" t="e">
        <f t="shared" ref="Q132" si="950">IF((F132&gt;59)*AND(F132&lt;65),1," ")</f>
        <v>#VALUE!</v>
      </c>
      <c r="R132" s="345" t="e">
        <f t="shared" ref="R132" si="951">IF((F132&gt;64)*AND(F132&lt;70),1," ")</f>
        <v>#VALUE!</v>
      </c>
      <c r="S132" s="345" t="e">
        <f t="shared" ref="S132" si="952">IF((F132&gt;69)*AND(F132&lt;75),1," ")</f>
        <v>#VALUE!</v>
      </c>
      <c r="T132" s="347" t="e">
        <f t="shared" ref="T132" si="953">IF(F132&gt;74,1," ")</f>
        <v>#VALUE!</v>
      </c>
      <c r="U132" s="355"/>
      <c r="V132" s="355"/>
      <c r="W132" s="356"/>
      <c r="X132" s="89"/>
    </row>
    <row r="133" spans="1:24" ht="10.050000000000001" customHeight="1" x14ac:dyDescent="0.2">
      <c r="A133" s="289"/>
      <c r="B133" s="88"/>
      <c r="C133" s="353"/>
      <c r="D133" s="291"/>
      <c r="E133" s="54"/>
      <c r="F133" s="345"/>
      <c r="G133" s="345"/>
      <c r="H133" s="345"/>
      <c r="I133" s="345"/>
      <c r="J133" s="345"/>
      <c r="K133" s="345"/>
      <c r="L133" s="345"/>
      <c r="M133" s="345"/>
      <c r="N133" s="345"/>
      <c r="O133" s="345"/>
      <c r="P133" s="345"/>
      <c r="Q133" s="345"/>
      <c r="R133" s="345"/>
      <c r="S133" s="345"/>
      <c r="T133" s="347"/>
      <c r="U133" s="355"/>
      <c r="V133" s="355"/>
      <c r="W133" s="357"/>
      <c r="X133" s="87"/>
    </row>
    <row r="134" spans="1:24" ht="10.050000000000001" customHeight="1" x14ac:dyDescent="0.2">
      <c r="A134" s="288">
        <f t="shared" si="773"/>
        <v>64</v>
      </c>
      <c r="B134" s="90"/>
      <c r="C134" s="352"/>
      <c r="D134" s="290" t="e">
        <f t="shared" si="939"/>
        <v>#VALUE!</v>
      </c>
      <c r="E134" s="51"/>
      <c r="F134" s="345" t="e">
        <f>IF(D134=0,"",$B$2-D134)</f>
        <v>#VALUE!</v>
      </c>
      <c r="G134" s="345" t="e">
        <f t="shared" ref="G134" si="954">IF((F134&gt;0)*AND(F134&lt;13),1," ")</f>
        <v>#VALUE!</v>
      </c>
      <c r="H134" s="345" t="e">
        <f t="shared" ref="H134" si="955">IF((F134&gt;12)*AND(F134&lt;16),1," ")</f>
        <v>#VALUE!</v>
      </c>
      <c r="I134" s="345" t="e">
        <f t="shared" ref="I134" si="956">IF((F134&gt;15)*AND(F134&lt;19),1," ")</f>
        <v>#VALUE!</v>
      </c>
      <c r="J134" s="345" t="e">
        <f t="shared" ref="J134" si="957">IF((F134&gt;18)*AND(F134&lt;23),1," ")</f>
        <v>#VALUE!</v>
      </c>
      <c r="K134" s="345" t="e">
        <f t="shared" ref="K134" si="958">IF((F134&gt;22)*AND(F134&lt;35),1," ")</f>
        <v>#VALUE!</v>
      </c>
      <c r="L134" s="345" t="e">
        <f t="shared" ref="L134" si="959">IF((F134&gt;34)*AND(F134&lt;40),1," ")</f>
        <v>#VALUE!</v>
      </c>
      <c r="M134" s="345" t="e">
        <f t="shared" ref="M134" si="960">IF((F134&gt;39)*AND(F134&lt;45),1," ")</f>
        <v>#VALUE!</v>
      </c>
      <c r="N134" s="345" t="e">
        <f t="shared" ref="N134" si="961">IF((F134&gt;44)*AND(F134&lt;50),1," ")</f>
        <v>#VALUE!</v>
      </c>
      <c r="O134" s="345" t="e">
        <f t="shared" ref="O134" si="962">IF((F134&gt;49)*AND(F134&lt;55),1," ")</f>
        <v>#VALUE!</v>
      </c>
      <c r="P134" s="345" t="e">
        <f t="shared" ref="P134" si="963">IF((F134&gt;54)*AND(F134&lt;60),1," ")</f>
        <v>#VALUE!</v>
      </c>
      <c r="Q134" s="345" t="e">
        <f t="shared" ref="Q134" si="964">IF((F134&gt;59)*AND(F134&lt;65),1," ")</f>
        <v>#VALUE!</v>
      </c>
      <c r="R134" s="345" t="e">
        <f t="shared" ref="R134" si="965">IF((F134&gt;64)*AND(F134&lt;70),1," ")</f>
        <v>#VALUE!</v>
      </c>
      <c r="S134" s="345" t="e">
        <f t="shared" ref="S134" si="966">IF((F134&gt;69)*AND(F134&lt;75),1," ")</f>
        <v>#VALUE!</v>
      </c>
      <c r="T134" s="347" t="e">
        <f t="shared" ref="T134" si="967">IF(F134&gt;74,1," ")</f>
        <v>#VALUE!</v>
      </c>
      <c r="U134" s="355"/>
      <c r="V134" s="355"/>
      <c r="W134" s="356"/>
      <c r="X134" s="89"/>
    </row>
    <row r="135" spans="1:24" ht="10.050000000000001" customHeight="1" x14ac:dyDescent="0.2">
      <c r="A135" s="289"/>
      <c r="B135" s="88"/>
      <c r="C135" s="353"/>
      <c r="D135" s="291"/>
      <c r="E135" s="54"/>
      <c r="F135" s="345"/>
      <c r="G135" s="345"/>
      <c r="H135" s="345"/>
      <c r="I135" s="345"/>
      <c r="J135" s="345"/>
      <c r="K135" s="345"/>
      <c r="L135" s="345"/>
      <c r="M135" s="345"/>
      <c r="N135" s="345"/>
      <c r="O135" s="345"/>
      <c r="P135" s="345"/>
      <c r="Q135" s="345"/>
      <c r="R135" s="345"/>
      <c r="S135" s="345"/>
      <c r="T135" s="347"/>
      <c r="U135" s="355"/>
      <c r="V135" s="355"/>
      <c r="W135" s="357"/>
      <c r="X135" s="87"/>
    </row>
    <row r="136" spans="1:24" ht="10.050000000000001" customHeight="1" x14ac:dyDescent="0.2">
      <c r="A136" s="288">
        <f t="shared" si="773"/>
        <v>65</v>
      </c>
      <c r="B136" s="90"/>
      <c r="C136" s="352"/>
      <c r="D136" s="290" t="e">
        <f t="shared" si="939"/>
        <v>#VALUE!</v>
      </c>
      <c r="E136" s="51"/>
      <c r="F136" s="345" t="e">
        <f>IF(D136=0,"",$B$2-D136)</f>
        <v>#VALUE!</v>
      </c>
      <c r="G136" s="345" t="e">
        <f t="shared" ref="G136" si="968">IF((F136&gt;0)*AND(F136&lt;13),1," ")</f>
        <v>#VALUE!</v>
      </c>
      <c r="H136" s="345" t="e">
        <f t="shared" ref="H136" si="969">IF((F136&gt;12)*AND(F136&lt;16),1," ")</f>
        <v>#VALUE!</v>
      </c>
      <c r="I136" s="345" t="e">
        <f t="shared" ref="I136" si="970">IF((F136&gt;15)*AND(F136&lt;19),1," ")</f>
        <v>#VALUE!</v>
      </c>
      <c r="J136" s="345" t="e">
        <f t="shared" ref="J136" si="971">IF((F136&gt;18)*AND(F136&lt;23),1," ")</f>
        <v>#VALUE!</v>
      </c>
      <c r="K136" s="345" t="e">
        <f t="shared" ref="K136" si="972">IF((F136&gt;22)*AND(F136&lt;35),1," ")</f>
        <v>#VALUE!</v>
      </c>
      <c r="L136" s="345" t="e">
        <f t="shared" ref="L136" si="973">IF((F136&gt;34)*AND(F136&lt;40),1," ")</f>
        <v>#VALUE!</v>
      </c>
      <c r="M136" s="345" t="e">
        <f t="shared" ref="M136" si="974">IF((F136&gt;39)*AND(F136&lt;45),1," ")</f>
        <v>#VALUE!</v>
      </c>
      <c r="N136" s="345" t="e">
        <f t="shared" ref="N136" si="975">IF((F136&gt;44)*AND(F136&lt;50),1," ")</f>
        <v>#VALUE!</v>
      </c>
      <c r="O136" s="345" t="e">
        <f t="shared" ref="O136" si="976">IF((F136&gt;49)*AND(F136&lt;55),1," ")</f>
        <v>#VALUE!</v>
      </c>
      <c r="P136" s="345" t="e">
        <f t="shared" ref="P136" si="977">IF((F136&gt;54)*AND(F136&lt;60),1," ")</f>
        <v>#VALUE!</v>
      </c>
      <c r="Q136" s="345" t="e">
        <f t="shared" ref="Q136" si="978">IF((F136&gt;59)*AND(F136&lt;65),1," ")</f>
        <v>#VALUE!</v>
      </c>
      <c r="R136" s="345" t="e">
        <f t="shared" ref="R136" si="979">IF((F136&gt;64)*AND(F136&lt;70),1," ")</f>
        <v>#VALUE!</v>
      </c>
      <c r="S136" s="345" t="e">
        <f t="shared" ref="S136" si="980">IF((F136&gt;69)*AND(F136&lt;75),1," ")</f>
        <v>#VALUE!</v>
      </c>
      <c r="T136" s="347" t="e">
        <f t="shared" ref="T136" si="981">IF(F136&gt;74,1," ")</f>
        <v>#VALUE!</v>
      </c>
      <c r="U136" s="355"/>
      <c r="V136" s="355"/>
      <c r="W136" s="356"/>
      <c r="X136" s="89"/>
    </row>
    <row r="137" spans="1:24" ht="10.050000000000001" customHeight="1" x14ac:dyDescent="0.2">
      <c r="A137" s="289"/>
      <c r="B137" s="88"/>
      <c r="C137" s="353"/>
      <c r="D137" s="291"/>
      <c r="E137" s="54"/>
      <c r="F137" s="345"/>
      <c r="G137" s="345"/>
      <c r="H137" s="345"/>
      <c r="I137" s="345"/>
      <c r="J137" s="345"/>
      <c r="K137" s="345"/>
      <c r="L137" s="345"/>
      <c r="M137" s="345"/>
      <c r="N137" s="345"/>
      <c r="O137" s="345"/>
      <c r="P137" s="345"/>
      <c r="Q137" s="345"/>
      <c r="R137" s="345"/>
      <c r="S137" s="345"/>
      <c r="T137" s="347"/>
      <c r="U137" s="355"/>
      <c r="V137" s="355"/>
      <c r="W137" s="357"/>
      <c r="X137" s="87"/>
    </row>
    <row r="138" spans="1:24" ht="10.050000000000001" customHeight="1" x14ac:dyDescent="0.2">
      <c r="A138" s="288">
        <f t="shared" si="773"/>
        <v>66</v>
      </c>
      <c r="B138" s="90"/>
      <c r="C138" s="352"/>
      <c r="D138" s="290" t="e">
        <f t="shared" si="939"/>
        <v>#VALUE!</v>
      </c>
      <c r="E138" s="51"/>
      <c r="F138" s="345" t="e">
        <f>IF(D138=0,"",$B$2-D138)</f>
        <v>#VALUE!</v>
      </c>
      <c r="G138" s="345" t="e">
        <f t="shared" ref="G138" si="982">IF((F138&gt;0)*AND(F138&lt;13),1," ")</f>
        <v>#VALUE!</v>
      </c>
      <c r="H138" s="345" t="e">
        <f t="shared" ref="H138" si="983">IF((F138&gt;12)*AND(F138&lt;16),1," ")</f>
        <v>#VALUE!</v>
      </c>
      <c r="I138" s="345" t="e">
        <f t="shared" ref="I138" si="984">IF((F138&gt;15)*AND(F138&lt;19),1," ")</f>
        <v>#VALUE!</v>
      </c>
      <c r="J138" s="345" t="e">
        <f t="shared" ref="J138" si="985">IF((F138&gt;18)*AND(F138&lt;23),1," ")</f>
        <v>#VALUE!</v>
      </c>
      <c r="K138" s="345" t="e">
        <f t="shared" ref="K138" si="986">IF((F138&gt;22)*AND(F138&lt;35),1," ")</f>
        <v>#VALUE!</v>
      </c>
      <c r="L138" s="345" t="e">
        <f t="shared" ref="L138" si="987">IF((F138&gt;34)*AND(F138&lt;40),1," ")</f>
        <v>#VALUE!</v>
      </c>
      <c r="M138" s="345" t="e">
        <f t="shared" ref="M138" si="988">IF((F138&gt;39)*AND(F138&lt;45),1," ")</f>
        <v>#VALUE!</v>
      </c>
      <c r="N138" s="345" t="e">
        <f t="shared" ref="N138" si="989">IF((F138&gt;44)*AND(F138&lt;50),1," ")</f>
        <v>#VALUE!</v>
      </c>
      <c r="O138" s="345" t="e">
        <f t="shared" ref="O138" si="990">IF((F138&gt;49)*AND(F138&lt;55),1," ")</f>
        <v>#VALUE!</v>
      </c>
      <c r="P138" s="345" t="e">
        <f t="shared" ref="P138" si="991">IF((F138&gt;54)*AND(F138&lt;60),1," ")</f>
        <v>#VALUE!</v>
      </c>
      <c r="Q138" s="345" t="e">
        <f t="shared" ref="Q138" si="992">IF((F138&gt;59)*AND(F138&lt;65),1," ")</f>
        <v>#VALUE!</v>
      </c>
      <c r="R138" s="345" t="e">
        <f t="shared" ref="R138" si="993">IF((F138&gt;64)*AND(F138&lt;70),1," ")</f>
        <v>#VALUE!</v>
      </c>
      <c r="S138" s="345" t="e">
        <f t="shared" ref="S138" si="994">IF((F138&gt;69)*AND(F138&lt;75),1," ")</f>
        <v>#VALUE!</v>
      </c>
      <c r="T138" s="347" t="e">
        <f t="shared" ref="T138" si="995">IF(F138&gt;74,1," ")</f>
        <v>#VALUE!</v>
      </c>
      <c r="U138" s="355"/>
      <c r="V138" s="355"/>
      <c r="W138" s="356"/>
      <c r="X138" s="89"/>
    </row>
    <row r="139" spans="1:24" ht="10.050000000000001" customHeight="1" thickBot="1" x14ac:dyDescent="0.25">
      <c r="A139" s="289"/>
      <c r="B139" s="88"/>
      <c r="C139" s="353"/>
      <c r="D139" s="291"/>
      <c r="E139" s="54"/>
      <c r="F139" s="345"/>
      <c r="G139" s="345"/>
      <c r="H139" s="345"/>
      <c r="I139" s="345"/>
      <c r="J139" s="345"/>
      <c r="K139" s="345"/>
      <c r="L139" s="345"/>
      <c r="M139" s="345"/>
      <c r="N139" s="345"/>
      <c r="O139" s="345"/>
      <c r="P139" s="345"/>
      <c r="Q139" s="345"/>
      <c r="R139" s="345"/>
      <c r="S139" s="345"/>
      <c r="T139" s="347"/>
      <c r="U139" s="355"/>
      <c r="V139" s="355"/>
      <c r="W139" s="357"/>
      <c r="X139" s="87"/>
    </row>
    <row r="140" spans="1:24" ht="18" customHeight="1" thickBot="1" x14ac:dyDescent="0.25">
      <c r="A140" s="46"/>
      <c r="B140" s="174"/>
      <c r="C140" s="175"/>
      <c r="D140" s="176" t="s">
        <v>295</v>
      </c>
      <c r="E140" s="176" t="e">
        <f>SUM(G140:T140)</f>
        <v>#VALUE!</v>
      </c>
      <c r="F140" s="177" t="s">
        <v>363</v>
      </c>
      <c r="G140" s="178" t="e">
        <f t="shared" ref="G140:T140" si="996">SUM(G8:G139)</f>
        <v>#VALUE!</v>
      </c>
      <c r="H140" s="178" t="e">
        <f t="shared" si="996"/>
        <v>#VALUE!</v>
      </c>
      <c r="I140" s="178" t="e">
        <f t="shared" si="996"/>
        <v>#VALUE!</v>
      </c>
      <c r="J140" s="178" t="e">
        <f t="shared" si="996"/>
        <v>#VALUE!</v>
      </c>
      <c r="K140" s="178" t="e">
        <f t="shared" si="996"/>
        <v>#VALUE!</v>
      </c>
      <c r="L140" s="178" t="e">
        <f t="shared" si="996"/>
        <v>#VALUE!</v>
      </c>
      <c r="M140" s="178" t="e">
        <f t="shared" si="996"/>
        <v>#VALUE!</v>
      </c>
      <c r="N140" s="178" t="e">
        <f t="shared" si="996"/>
        <v>#VALUE!</v>
      </c>
      <c r="O140" s="178" t="e">
        <f t="shared" si="996"/>
        <v>#VALUE!</v>
      </c>
      <c r="P140" s="178" t="e">
        <f t="shared" si="996"/>
        <v>#VALUE!</v>
      </c>
      <c r="Q140" s="178" t="e">
        <f t="shared" si="996"/>
        <v>#VALUE!</v>
      </c>
      <c r="R140" s="178" t="e">
        <f t="shared" si="996"/>
        <v>#VALUE!</v>
      </c>
      <c r="S140" s="178" t="e">
        <f t="shared" si="996"/>
        <v>#VALUE!</v>
      </c>
      <c r="T140" s="179" t="e">
        <f t="shared" si="996"/>
        <v>#VALUE!</v>
      </c>
      <c r="U140" s="180"/>
      <c r="V140" s="180"/>
      <c r="W140" s="180"/>
      <c r="X140" s="181"/>
    </row>
  </sheetData>
  <mergeCells count="1353">
    <mergeCell ref="U122:W122"/>
    <mergeCell ref="U123:W123"/>
    <mergeCell ref="D124:D125"/>
    <mergeCell ref="A122:A123"/>
    <mergeCell ref="C122:C123"/>
    <mergeCell ref="D122:D123"/>
    <mergeCell ref="F122:F123"/>
    <mergeCell ref="G122:G123"/>
    <mergeCell ref="H122:H123"/>
    <mergeCell ref="I122:I123"/>
    <mergeCell ref="J122:J123"/>
    <mergeCell ref="K122:K123"/>
    <mergeCell ref="L122:L123"/>
    <mergeCell ref="M122:M123"/>
    <mergeCell ref="N122:N123"/>
    <mergeCell ref="O122:O123"/>
    <mergeCell ref="P122:P123"/>
    <mergeCell ref="Q122:Q123"/>
    <mergeCell ref="R122:R123"/>
    <mergeCell ref="S122:S123"/>
    <mergeCell ref="U124:W124"/>
    <mergeCell ref="U125:W125"/>
    <mergeCell ref="U118:W118"/>
    <mergeCell ref="U119:W119"/>
    <mergeCell ref="A120:A121"/>
    <mergeCell ref="C120:C121"/>
    <mergeCell ref="D120:D121"/>
    <mergeCell ref="F120:F121"/>
    <mergeCell ref="G120:G121"/>
    <mergeCell ref="H120:H121"/>
    <mergeCell ref="I120:I121"/>
    <mergeCell ref="J120:J121"/>
    <mergeCell ref="K120:K121"/>
    <mergeCell ref="L120:L121"/>
    <mergeCell ref="M120:M121"/>
    <mergeCell ref="N120:N121"/>
    <mergeCell ref="O120:O121"/>
    <mergeCell ref="P120:P121"/>
    <mergeCell ref="Q120:Q121"/>
    <mergeCell ref="R120:R121"/>
    <mergeCell ref="S120:S121"/>
    <mergeCell ref="T120:T121"/>
    <mergeCell ref="U120:W120"/>
    <mergeCell ref="U121:W121"/>
    <mergeCell ref="A118:A119"/>
    <mergeCell ref="C118:C119"/>
    <mergeCell ref="D118:D119"/>
    <mergeCell ref="F118:F119"/>
    <mergeCell ref="G118:G119"/>
    <mergeCell ref="H118:H119"/>
    <mergeCell ref="I118:I119"/>
    <mergeCell ref="J118:J119"/>
    <mergeCell ref="K118:K119"/>
    <mergeCell ref="L118:L119"/>
    <mergeCell ref="M118:M119"/>
    <mergeCell ref="N118:N119"/>
    <mergeCell ref="O118:O119"/>
    <mergeCell ref="P118:P119"/>
    <mergeCell ref="Q118:Q119"/>
    <mergeCell ref="R118:R119"/>
    <mergeCell ref="S118:S119"/>
    <mergeCell ref="U114:W114"/>
    <mergeCell ref="U115:W115"/>
    <mergeCell ref="A116:A117"/>
    <mergeCell ref="C116:C117"/>
    <mergeCell ref="D116:D117"/>
    <mergeCell ref="F116:F117"/>
    <mergeCell ref="G116:G117"/>
    <mergeCell ref="H116:H117"/>
    <mergeCell ref="I116:I117"/>
    <mergeCell ref="J116:J117"/>
    <mergeCell ref="K116:K117"/>
    <mergeCell ref="L116:L117"/>
    <mergeCell ref="M116:M117"/>
    <mergeCell ref="N116:N117"/>
    <mergeCell ref="O116:O117"/>
    <mergeCell ref="P116:P117"/>
    <mergeCell ref="Q116:Q117"/>
    <mergeCell ref="R116:R117"/>
    <mergeCell ref="S116:S117"/>
    <mergeCell ref="T116:T117"/>
    <mergeCell ref="U116:W116"/>
    <mergeCell ref="U117:W117"/>
    <mergeCell ref="A114:A115"/>
    <mergeCell ref="C114:C115"/>
    <mergeCell ref="D114:D115"/>
    <mergeCell ref="F114:F115"/>
    <mergeCell ref="G114:G115"/>
    <mergeCell ref="H114:H115"/>
    <mergeCell ref="I114:I115"/>
    <mergeCell ref="J114:J115"/>
    <mergeCell ref="K114:K115"/>
    <mergeCell ref="L114:L115"/>
    <mergeCell ref="M114:M115"/>
    <mergeCell ref="N114:N115"/>
    <mergeCell ref="O114:O115"/>
    <mergeCell ref="P114:P115"/>
    <mergeCell ref="Q114:Q115"/>
    <mergeCell ref="R114:R115"/>
    <mergeCell ref="S114:S115"/>
    <mergeCell ref="F3:T3"/>
    <mergeCell ref="D4:E4"/>
    <mergeCell ref="E6:E7"/>
    <mergeCell ref="L10:L11"/>
    <mergeCell ref="M10:M11"/>
    <mergeCell ref="N10:N11"/>
    <mergeCell ref="O10:O11"/>
    <mergeCell ref="P10:P11"/>
    <mergeCell ref="Q10:Q11"/>
    <mergeCell ref="R10:R11"/>
    <mergeCell ref="S10:S11"/>
    <mergeCell ref="T8:T9"/>
    <mergeCell ref="J10:J11"/>
    <mergeCell ref="K10:K11"/>
    <mergeCell ref="L22:L23"/>
    <mergeCell ref="M22:M23"/>
    <mergeCell ref="N22:N23"/>
    <mergeCell ref="O22:O23"/>
    <mergeCell ref="A1:D1"/>
    <mergeCell ref="W1:X1"/>
    <mergeCell ref="C2:D2"/>
    <mergeCell ref="W2:X2"/>
    <mergeCell ref="A3:B3"/>
    <mergeCell ref="U3:X3"/>
    <mergeCell ref="A4:A5"/>
    <mergeCell ref="B4:B5"/>
    <mergeCell ref="V4:W4"/>
    <mergeCell ref="V5:W5"/>
    <mergeCell ref="A6:A7"/>
    <mergeCell ref="C6:C7"/>
    <mergeCell ref="D6:D7"/>
    <mergeCell ref="F6:F7"/>
    <mergeCell ref="G6:G7"/>
    <mergeCell ref="H6:H7"/>
    <mergeCell ref="I6:I7"/>
    <mergeCell ref="J6:J7"/>
    <mergeCell ref="K6:K7"/>
    <mergeCell ref="L6:L7"/>
    <mergeCell ref="M6:M7"/>
    <mergeCell ref="N6:N7"/>
    <mergeCell ref="O6:O7"/>
    <mergeCell ref="P6:P7"/>
    <mergeCell ref="Q6:Q7"/>
    <mergeCell ref="R6:R7"/>
    <mergeCell ref="S6:S7"/>
    <mergeCell ref="T6:T7"/>
    <mergeCell ref="U6:W6"/>
    <mergeCell ref="U7:W7"/>
    <mergeCell ref="A8:A9"/>
    <mergeCell ref="C8:C9"/>
    <mergeCell ref="D8:D9"/>
    <mergeCell ref="F8:F9"/>
    <mergeCell ref="G8:G9"/>
    <mergeCell ref="H8:H9"/>
    <mergeCell ref="I8:I9"/>
    <mergeCell ref="J8:J9"/>
    <mergeCell ref="K8:K9"/>
    <mergeCell ref="L8:L9"/>
    <mergeCell ref="M8:M9"/>
    <mergeCell ref="N8:N9"/>
    <mergeCell ref="O8:O9"/>
    <mergeCell ref="P8:P9"/>
    <mergeCell ref="Q8:Q9"/>
    <mergeCell ref="R8:R9"/>
    <mergeCell ref="S8:S9"/>
    <mergeCell ref="U8:W8"/>
    <mergeCell ref="U9:W9"/>
    <mergeCell ref="T10:T11"/>
    <mergeCell ref="U10:W10"/>
    <mergeCell ref="U11:W11"/>
    <mergeCell ref="A12:A13"/>
    <mergeCell ref="C12:C13"/>
    <mergeCell ref="D12:D13"/>
    <mergeCell ref="F12:F13"/>
    <mergeCell ref="G12:G13"/>
    <mergeCell ref="H12:H13"/>
    <mergeCell ref="I12:I13"/>
    <mergeCell ref="J12:J13"/>
    <mergeCell ref="K12:K13"/>
    <mergeCell ref="L12:L13"/>
    <mergeCell ref="M12:M13"/>
    <mergeCell ref="N12:N13"/>
    <mergeCell ref="O12:O13"/>
    <mergeCell ref="P12:P13"/>
    <mergeCell ref="Q12:Q13"/>
    <mergeCell ref="R12:R13"/>
    <mergeCell ref="S12:S13"/>
    <mergeCell ref="T12:T13"/>
    <mergeCell ref="U12:W12"/>
    <mergeCell ref="U13:W13"/>
    <mergeCell ref="A10:A11"/>
    <mergeCell ref="C10:C11"/>
    <mergeCell ref="D10:D11"/>
    <mergeCell ref="F10:F11"/>
    <mergeCell ref="G10:G11"/>
    <mergeCell ref="H10:H11"/>
    <mergeCell ref="I10:I11"/>
    <mergeCell ref="U14:W14"/>
    <mergeCell ref="U15:W15"/>
    <mergeCell ref="A16:A17"/>
    <mergeCell ref="C16:C17"/>
    <mergeCell ref="D16:D17"/>
    <mergeCell ref="F16:F17"/>
    <mergeCell ref="G16:G17"/>
    <mergeCell ref="H16:H17"/>
    <mergeCell ref="I16:I17"/>
    <mergeCell ref="J16:J17"/>
    <mergeCell ref="K16:K17"/>
    <mergeCell ref="L16:L17"/>
    <mergeCell ref="M16:M17"/>
    <mergeCell ref="N16:N17"/>
    <mergeCell ref="O16:O17"/>
    <mergeCell ref="P16:P17"/>
    <mergeCell ref="Q16:Q17"/>
    <mergeCell ref="R16:R17"/>
    <mergeCell ref="S16:S17"/>
    <mergeCell ref="T16:T17"/>
    <mergeCell ref="U16:W16"/>
    <mergeCell ref="U17:W17"/>
    <mergeCell ref="A14:A15"/>
    <mergeCell ref="C14:C15"/>
    <mergeCell ref="D14:D15"/>
    <mergeCell ref="F14:F15"/>
    <mergeCell ref="G14:G15"/>
    <mergeCell ref="H14:H15"/>
    <mergeCell ref="I14:I15"/>
    <mergeCell ref="J14:J15"/>
    <mergeCell ref="K14:K15"/>
    <mergeCell ref="L14:L15"/>
    <mergeCell ref="D18:D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4:T15"/>
    <mergeCell ref="M14:M15"/>
    <mergeCell ref="N14:N15"/>
    <mergeCell ref="O14:O15"/>
    <mergeCell ref="P14:P15"/>
    <mergeCell ref="Q14:Q15"/>
    <mergeCell ref="R14:R15"/>
    <mergeCell ref="S14:S15"/>
    <mergeCell ref="P22:P23"/>
    <mergeCell ref="Q22:Q23"/>
    <mergeCell ref="R22:R23"/>
    <mergeCell ref="S22:S23"/>
    <mergeCell ref="T18:T19"/>
    <mergeCell ref="U18:W18"/>
    <mergeCell ref="U19:W19"/>
    <mergeCell ref="A20:A21"/>
    <mergeCell ref="C20:C21"/>
    <mergeCell ref="D20:D21"/>
    <mergeCell ref="F20:F21"/>
    <mergeCell ref="G20:G21"/>
    <mergeCell ref="H20:H21"/>
    <mergeCell ref="I20:I21"/>
    <mergeCell ref="J20:J21"/>
    <mergeCell ref="K20:K21"/>
    <mergeCell ref="L20:L21"/>
    <mergeCell ref="M20:M21"/>
    <mergeCell ref="N20:N21"/>
    <mergeCell ref="O20:O21"/>
    <mergeCell ref="P20:P21"/>
    <mergeCell ref="Q20:Q21"/>
    <mergeCell ref="R20:R21"/>
    <mergeCell ref="S20:S21"/>
    <mergeCell ref="T20:T21"/>
    <mergeCell ref="U20:W20"/>
    <mergeCell ref="U21:W21"/>
    <mergeCell ref="A18:A19"/>
    <mergeCell ref="T22:T23"/>
    <mergeCell ref="U22:W22"/>
    <mergeCell ref="U23:W23"/>
    <mergeCell ref="C18:C19"/>
    <mergeCell ref="N28:N29"/>
    <mergeCell ref="O28:O29"/>
    <mergeCell ref="P28:P29"/>
    <mergeCell ref="Q28:Q29"/>
    <mergeCell ref="R28:R29"/>
    <mergeCell ref="S28:S29"/>
    <mergeCell ref="T28:T29"/>
    <mergeCell ref="A24:A25"/>
    <mergeCell ref="C24:C25"/>
    <mergeCell ref="D24:D25"/>
    <mergeCell ref="F24:F25"/>
    <mergeCell ref="G24:G25"/>
    <mergeCell ref="H24:H25"/>
    <mergeCell ref="I24:I25"/>
    <mergeCell ref="J24:J25"/>
    <mergeCell ref="K24:K25"/>
    <mergeCell ref="L24:L25"/>
    <mergeCell ref="M24:M25"/>
    <mergeCell ref="N24:N25"/>
    <mergeCell ref="O24:O25"/>
    <mergeCell ref="P24:P25"/>
    <mergeCell ref="Q24:Q25"/>
    <mergeCell ref="R24:R25"/>
    <mergeCell ref="S24:S25"/>
    <mergeCell ref="Q30:Q31"/>
    <mergeCell ref="R30:R31"/>
    <mergeCell ref="S30:S31"/>
    <mergeCell ref="T26:T27"/>
    <mergeCell ref="M26:M27"/>
    <mergeCell ref="N26:N27"/>
    <mergeCell ref="O26:O27"/>
    <mergeCell ref="T24:T25"/>
    <mergeCell ref="U24:W24"/>
    <mergeCell ref="U25:W25"/>
    <mergeCell ref="A22:A23"/>
    <mergeCell ref="C22:C23"/>
    <mergeCell ref="D22:D23"/>
    <mergeCell ref="F22:F23"/>
    <mergeCell ref="G22:G23"/>
    <mergeCell ref="H22:H23"/>
    <mergeCell ref="I22:I23"/>
    <mergeCell ref="J22:J23"/>
    <mergeCell ref="K22:K23"/>
    <mergeCell ref="U26:W26"/>
    <mergeCell ref="U27:W27"/>
    <mergeCell ref="A28:A29"/>
    <mergeCell ref="C28:C29"/>
    <mergeCell ref="D28:D29"/>
    <mergeCell ref="F28:F29"/>
    <mergeCell ref="G28:G29"/>
    <mergeCell ref="H28:H29"/>
    <mergeCell ref="I28:I29"/>
    <mergeCell ref="J28:J29"/>
    <mergeCell ref="K28:K29"/>
    <mergeCell ref="L28:L29"/>
    <mergeCell ref="M28:M29"/>
    <mergeCell ref="M32:M33"/>
    <mergeCell ref="N32:N33"/>
    <mergeCell ref="O32:O33"/>
    <mergeCell ref="P32:P33"/>
    <mergeCell ref="Q32:Q33"/>
    <mergeCell ref="R32:R33"/>
    <mergeCell ref="S32:S33"/>
    <mergeCell ref="U28:W28"/>
    <mergeCell ref="U29:W29"/>
    <mergeCell ref="A26:A27"/>
    <mergeCell ref="C26:C27"/>
    <mergeCell ref="D26:D27"/>
    <mergeCell ref="F26:F27"/>
    <mergeCell ref="G26:G27"/>
    <mergeCell ref="H26:H27"/>
    <mergeCell ref="I26:I27"/>
    <mergeCell ref="J26:J27"/>
    <mergeCell ref="K26:K27"/>
    <mergeCell ref="L26:L27"/>
    <mergeCell ref="C30:C31"/>
    <mergeCell ref="D30:D31"/>
    <mergeCell ref="F30:F31"/>
    <mergeCell ref="G30:G31"/>
    <mergeCell ref="H30:H31"/>
    <mergeCell ref="I30:I31"/>
    <mergeCell ref="J30:J31"/>
    <mergeCell ref="K30:K31"/>
    <mergeCell ref="L30:L31"/>
    <mergeCell ref="M30:M31"/>
    <mergeCell ref="N30:N31"/>
    <mergeCell ref="O30:O31"/>
    <mergeCell ref="P30:P31"/>
    <mergeCell ref="U36:W36"/>
    <mergeCell ref="U37:W37"/>
    <mergeCell ref="A34:A35"/>
    <mergeCell ref="C34:C35"/>
    <mergeCell ref="D34:D35"/>
    <mergeCell ref="F34:F35"/>
    <mergeCell ref="G34:G35"/>
    <mergeCell ref="P26:P27"/>
    <mergeCell ref="Q26:Q27"/>
    <mergeCell ref="R26:R27"/>
    <mergeCell ref="S26:S27"/>
    <mergeCell ref="L34:L35"/>
    <mergeCell ref="M34:M35"/>
    <mergeCell ref="N34:N35"/>
    <mergeCell ref="O34:O35"/>
    <mergeCell ref="P34:P35"/>
    <mergeCell ref="Q34:Q35"/>
    <mergeCell ref="R34:R35"/>
    <mergeCell ref="S34:S35"/>
    <mergeCell ref="T30:T31"/>
    <mergeCell ref="U30:W30"/>
    <mergeCell ref="U31:W31"/>
    <mergeCell ref="A32:A33"/>
    <mergeCell ref="C32:C33"/>
    <mergeCell ref="D32:D33"/>
    <mergeCell ref="F32:F33"/>
    <mergeCell ref="G32:G33"/>
    <mergeCell ref="H32:H33"/>
    <mergeCell ref="I32:I33"/>
    <mergeCell ref="J32:J33"/>
    <mergeCell ref="K32:K33"/>
    <mergeCell ref="L32:L33"/>
    <mergeCell ref="U41:W41"/>
    <mergeCell ref="A38:A39"/>
    <mergeCell ref="C38:C39"/>
    <mergeCell ref="D38:D39"/>
    <mergeCell ref="F38:F39"/>
    <mergeCell ref="G38:G39"/>
    <mergeCell ref="H38:H39"/>
    <mergeCell ref="T32:T33"/>
    <mergeCell ref="U32:W32"/>
    <mergeCell ref="U33:W33"/>
    <mergeCell ref="A30:A31"/>
    <mergeCell ref="T34:T35"/>
    <mergeCell ref="U34:W34"/>
    <mergeCell ref="U35:W35"/>
    <mergeCell ref="A36:A37"/>
    <mergeCell ref="C36:C37"/>
    <mergeCell ref="D36:D37"/>
    <mergeCell ref="F36:F37"/>
    <mergeCell ref="G36:G37"/>
    <mergeCell ref="H36:H37"/>
    <mergeCell ref="I36:I37"/>
    <mergeCell ref="J36:J37"/>
    <mergeCell ref="K36:K37"/>
    <mergeCell ref="L36:L37"/>
    <mergeCell ref="M36:M37"/>
    <mergeCell ref="N36:N37"/>
    <mergeCell ref="O36:O37"/>
    <mergeCell ref="P36:P37"/>
    <mergeCell ref="Q36:Q37"/>
    <mergeCell ref="R36:R37"/>
    <mergeCell ref="S36:S37"/>
    <mergeCell ref="T36:T37"/>
    <mergeCell ref="J42:J43"/>
    <mergeCell ref="K42:K43"/>
    <mergeCell ref="L42:L43"/>
    <mergeCell ref="M42:M43"/>
    <mergeCell ref="N42:N43"/>
    <mergeCell ref="O42:O43"/>
    <mergeCell ref="P42:P43"/>
    <mergeCell ref="H34:H35"/>
    <mergeCell ref="I34:I35"/>
    <mergeCell ref="J34:J35"/>
    <mergeCell ref="K34:K35"/>
    <mergeCell ref="U38:W38"/>
    <mergeCell ref="U39:W39"/>
    <mergeCell ref="A40:A41"/>
    <mergeCell ref="C40:C41"/>
    <mergeCell ref="D40:D41"/>
    <mergeCell ref="F40:F41"/>
    <mergeCell ref="G40:G41"/>
    <mergeCell ref="H40:H41"/>
    <mergeCell ref="I40:I41"/>
    <mergeCell ref="J40:J41"/>
    <mergeCell ref="K40:K41"/>
    <mergeCell ref="L40:L41"/>
    <mergeCell ref="M40:M41"/>
    <mergeCell ref="N40:N41"/>
    <mergeCell ref="O40:O41"/>
    <mergeCell ref="P40:P41"/>
    <mergeCell ref="Q40:Q41"/>
    <mergeCell ref="R40:R41"/>
    <mergeCell ref="S40:S41"/>
    <mergeCell ref="T40:T41"/>
    <mergeCell ref="U40:W40"/>
    <mergeCell ref="A42:A43"/>
    <mergeCell ref="Q42:Q43"/>
    <mergeCell ref="R42:R43"/>
    <mergeCell ref="S42:S43"/>
    <mergeCell ref="T38:T39"/>
    <mergeCell ref="M38:M39"/>
    <mergeCell ref="N38:N39"/>
    <mergeCell ref="O38:O39"/>
    <mergeCell ref="P38:P39"/>
    <mergeCell ref="Q38:Q39"/>
    <mergeCell ref="R38:R39"/>
    <mergeCell ref="S38:S39"/>
    <mergeCell ref="L46:L47"/>
    <mergeCell ref="M46:M47"/>
    <mergeCell ref="N46:N47"/>
    <mergeCell ref="O46:O47"/>
    <mergeCell ref="P46:P47"/>
    <mergeCell ref="Q46:Q47"/>
    <mergeCell ref="R46:R47"/>
    <mergeCell ref="S46:S47"/>
    <mergeCell ref="T42:T43"/>
    <mergeCell ref="T46:T47"/>
    <mergeCell ref="I38:I39"/>
    <mergeCell ref="J38:J39"/>
    <mergeCell ref="K38:K39"/>
    <mergeCell ref="L38:L39"/>
    <mergeCell ref="C42:C43"/>
    <mergeCell ref="D42:D43"/>
    <mergeCell ref="F42:F43"/>
    <mergeCell ref="G42:G43"/>
    <mergeCell ref="H42:H43"/>
    <mergeCell ref="I42:I43"/>
    <mergeCell ref="U49:W49"/>
    <mergeCell ref="A46:A47"/>
    <mergeCell ref="C46:C47"/>
    <mergeCell ref="D46:D47"/>
    <mergeCell ref="F46:F47"/>
    <mergeCell ref="G46:G47"/>
    <mergeCell ref="H46:H47"/>
    <mergeCell ref="I46:I47"/>
    <mergeCell ref="J46:J47"/>
    <mergeCell ref="K46:K47"/>
    <mergeCell ref="U42:W42"/>
    <mergeCell ref="U43:W43"/>
    <mergeCell ref="A44:A45"/>
    <mergeCell ref="C44:C45"/>
    <mergeCell ref="D44:D45"/>
    <mergeCell ref="F44:F45"/>
    <mergeCell ref="G44:G45"/>
    <mergeCell ref="H44:H45"/>
    <mergeCell ref="I44:I45"/>
    <mergeCell ref="J44:J45"/>
    <mergeCell ref="K44:K45"/>
    <mergeCell ref="L44:L45"/>
    <mergeCell ref="M44:M45"/>
    <mergeCell ref="N44:N45"/>
    <mergeCell ref="O44:O45"/>
    <mergeCell ref="P44:P45"/>
    <mergeCell ref="Q44:Q45"/>
    <mergeCell ref="R44:R45"/>
    <mergeCell ref="S44:S45"/>
    <mergeCell ref="T44:T45"/>
    <mergeCell ref="U44:W44"/>
    <mergeCell ref="U45:W45"/>
    <mergeCell ref="S52:S53"/>
    <mergeCell ref="A50:A51"/>
    <mergeCell ref="C50:C51"/>
    <mergeCell ref="D50:D51"/>
    <mergeCell ref="F50:F51"/>
    <mergeCell ref="G50:G51"/>
    <mergeCell ref="H50:H51"/>
    <mergeCell ref="I50:I51"/>
    <mergeCell ref="J50:J51"/>
    <mergeCell ref="K50:K51"/>
    <mergeCell ref="L50:L51"/>
    <mergeCell ref="U46:W46"/>
    <mergeCell ref="U47:W47"/>
    <mergeCell ref="A48:A49"/>
    <mergeCell ref="C48:C49"/>
    <mergeCell ref="D48:D49"/>
    <mergeCell ref="F48:F49"/>
    <mergeCell ref="G48:G49"/>
    <mergeCell ref="H48:H49"/>
    <mergeCell ref="I48:I49"/>
    <mergeCell ref="J48:J49"/>
    <mergeCell ref="K48:K49"/>
    <mergeCell ref="L48:L49"/>
    <mergeCell ref="M48:M49"/>
    <mergeCell ref="N48:N49"/>
    <mergeCell ref="O48:O49"/>
    <mergeCell ref="P48:P49"/>
    <mergeCell ref="Q48:Q49"/>
    <mergeCell ref="R48:R49"/>
    <mergeCell ref="S48:S49"/>
    <mergeCell ref="T48:T49"/>
    <mergeCell ref="U48:W48"/>
    <mergeCell ref="T50:T51"/>
    <mergeCell ref="M50:M51"/>
    <mergeCell ref="N50:N51"/>
    <mergeCell ref="O50:O51"/>
    <mergeCell ref="P50:P51"/>
    <mergeCell ref="Q50:Q51"/>
    <mergeCell ref="R50:R51"/>
    <mergeCell ref="S50:S51"/>
    <mergeCell ref="U50:W50"/>
    <mergeCell ref="U51:W51"/>
    <mergeCell ref="T52:T53"/>
    <mergeCell ref="U52:W52"/>
    <mergeCell ref="U53:W53"/>
    <mergeCell ref="T54:T55"/>
    <mergeCell ref="U54:W54"/>
    <mergeCell ref="U55:W55"/>
    <mergeCell ref="A52:A53"/>
    <mergeCell ref="C52:C53"/>
    <mergeCell ref="D52:D53"/>
    <mergeCell ref="F52:F53"/>
    <mergeCell ref="G52:G53"/>
    <mergeCell ref="H52:H53"/>
    <mergeCell ref="I52:I53"/>
    <mergeCell ref="J52:J53"/>
    <mergeCell ref="K52:K53"/>
    <mergeCell ref="L52:L53"/>
    <mergeCell ref="M52:M53"/>
    <mergeCell ref="N52:N53"/>
    <mergeCell ref="O52:O53"/>
    <mergeCell ref="P52:P53"/>
    <mergeCell ref="Q52:Q53"/>
    <mergeCell ref="R52:R53"/>
    <mergeCell ref="C56:C57"/>
    <mergeCell ref="D56:D57"/>
    <mergeCell ref="F56:F57"/>
    <mergeCell ref="G56:G57"/>
    <mergeCell ref="H56:H57"/>
    <mergeCell ref="I56:I57"/>
    <mergeCell ref="J56:J57"/>
    <mergeCell ref="K56:K57"/>
    <mergeCell ref="L56:L57"/>
    <mergeCell ref="M56:M57"/>
    <mergeCell ref="N56:N57"/>
    <mergeCell ref="O56:O57"/>
    <mergeCell ref="P56:P57"/>
    <mergeCell ref="Q56:Q57"/>
    <mergeCell ref="R56:R57"/>
    <mergeCell ref="S56:S57"/>
    <mergeCell ref="L54:L55"/>
    <mergeCell ref="M54:M55"/>
    <mergeCell ref="N54:N55"/>
    <mergeCell ref="O54:O55"/>
    <mergeCell ref="P54:P55"/>
    <mergeCell ref="Q54:Q55"/>
    <mergeCell ref="R54:R55"/>
    <mergeCell ref="S54:S55"/>
    <mergeCell ref="U60:W60"/>
    <mergeCell ref="T56:T57"/>
    <mergeCell ref="U56:W56"/>
    <mergeCell ref="U57:W57"/>
    <mergeCell ref="A54:A55"/>
    <mergeCell ref="C54:C55"/>
    <mergeCell ref="D54:D55"/>
    <mergeCell ref="F54:F55"/>
    <mergeCell ref="G54:G55"/>
    <mergeCell ref="H54:H55"/>
    <mergeCell ref="I54:I55"/>
    <mergeCell ref="J54:J55"/>
    <mergeCell ref="K54:K55"/>
    <mergeCell ref="U61:W61"/>
    <mergeCell ref="A58:A59"/>
    <mergeCell ref="C58:C59"/>
    <mergeCell ref="D58:D59"/>
    <mergeCell ref="F58:F59"/>
    <mergeCell ref="G58:G59"/>
    <mergeCell ref="H58:H59"/>
    <mergeCell ref="I58:I59"/>
    <mergeCell ref="J58:J59"/>
    <mergeCell ref="K58:K59"/>
    <mergeCell ref="L58:L59"/>
    <mergeCell ref="M58:M59"/>
    <mergeCell ref="N58:N59"/>
    <mergeCell ref="O58:O59"/>
    <mergeCell ref="P58:P59"/>
    <mergeCell ref="Q58:Q59"/>
    <mergeCell ref="R58:R59"/>
    <mergeCell ref="S58:S59"/>
    <mergeCell ref="A56:A57"/>
    <mergeCell ref="S64:S65"/>
    <mergeCell ref="A62:A63"/>
    <mergeCell ref="C62:C63"/>
    <mergeCell ref="D62:D63"/>
    <mergeCell ref="F62:F63"/>
    <mergeCell ref="G62:G63"/>
    <mergeCell ref="H62:H63"/>
    <mergeCell ref="I62:I63"/>
    <mergeCell ref="J62:J63"/>
    <mergeCell ref="K62:K63"/>
    <mergeCell ref="L62:L63"/>
    <mergeCell ref="T58:T59"/>
    <mergeCell ref="U58:W58"/>
    <mergeCell ref="U59:W59"/>
    <mergeCell ref="A60:A61"/>
    <mergeCell ref="C60:C61"/>
    <mergeCell ref="D60:D61"/>
    <mergeCell ref="F60:F61"/>
    <mergeCell ref="G60:G61"/>
    <mergeCell ref="H60:H61"/>
    <mergeCell ref="I60:I61"/>
    <mergeCell ref="J60:J61"/>
    <mergeCell ref="K60:K61"/>
    <mergeCell ref="L60:L61"/>
    <mergeCell ref="M60:M61"/>
    <mergeCell ref="N60:N61"/>
    <mergeCell ref="O60:O61"/>
    <mergeCell ref="P60:P61"/>
    <mergeCell ref="Q60:Q61"/>
    <mergeCell ref="R60:R61"/>
    <mergeCell ref="S60:S61"/>
    <mergeCell ref="T60:T61"/>
    <mergeCell ref="T62:T63"/>
    <mergeCell ref="M62:M63"/>
    <mergeCell ref="N62:N63"/>
    <mergeCell ref="O62:O63"/>
    <mergeCell ref="P62:P63"/>
    <mergeCell ref="Q62:Q63"/>
    <mergeCell ref="R62:R63"/>
    <mergeCell ref="S62:S63"/>
    <mergeCell ref="U62:W62"/>
    <mergeCell ref="U63:W63"/>
    <mergeCell ref="T64:T65"/>
    <mergeCell ref="U64:W64"/>
    <mergeCell ref="U65:W65"/>
    <mergeCell ref="T66:T67"/>
    <mergeCell ref="U66:W66"/>
    <mergeCell ref="U67:W67"/>
    <mergeCell ref="A64:A65"/>
    <mergeCell ref="C64:C65"/>
    <mergeCell ref="D64:D65"/>
    <mergeCell ref="F64:F65"/>
    <mergeCell ref="G64:G65"/>
    <mergeCell ref="H64:H65"/>
    <mergeCell ref="I64:I65"/>
    <mergeCell ref="J64:J65"/>
    <mergeCell ref="K64:K65"/>
    <mergeCell ref="L64:L65"/>
    <mergeCell ref="M64:M65"/>
    <mergeCell ref="N64:N65"/>
    <mergeCell ref="O64:O65"/>
    <mergeCell ref="P64:P65"/>
    <mergeCell ref="Q64:Q65"/>
    <mergeCell ref="R64:R65"/>
    <mergeCell ref="C68:C69"/>
    <mergeCell ref="D68:D69"/>
    <mergeCell ref="F68:F69"/>
    <mergeCell ref="G68:G69"/>
    <mergeCell ref="H68:H69"/>
    <mergeCell ref="I68:I69"/>
    <mergeCell ref="J68:J69"/>
    <mergeCell ref="K68:K69"/>
    <mergeCell ref="L68:L69"/>
    <mergeCell ref="M68:M69"/>
    <mergeCell ref="N68:N69"/>
    <mergeCell ref="O68:O69"/>
    <mergeCell ref="P68:P69"/>
    <mergeCell ref="Q68:Q69"/>
    <mergeCell ref="R68:R69"/>
    <mergeCell ref="S68:S69"/>
    <mergeCell ref="L66:L67"/>
    <mergeCell ref="M66:M67"/>
    <mergeCell ref="N66:N67"/>
    <mergeCell ref="O66:O67"/>
    <mergeCell ref="P66:P67"/>
    <mergeCell ref="Q66:Q67"/>
    <mergeCell ref="R66:R67"/>
    <mergeCell ref="S66:S67"/>
    <mergeCell ref="U72:W72"/>
    <mergeCell ref="T68:T69"/>
    <mergeCell ref="U68:W68"/>
    <mergeCell ref="U69:W69"/>
    <mergeCell ref="A66:A67"/>
    <mergeCell ref="C66:C67"/>
    <mergeCell ref="D66:D67"/>
    <mergeCell ref="F66:F67"/>
    <mergeCell ref="G66:G67"/>
    <mergeCell ref="H66:H67"/>
    <mergeCell ref="I66:I67"/>
    <mergeCell ref="J66:J67"/>
    <mergeCell ref="K66:K67"/>
    <mergeCell ref="U73:W73"/>
    <mergeCell ref="A70:A71"/>
    <mergeCell ref="C70:C71"/>
    <mergeCell ref="D70:D71"/>
    <mergeCell ref="F70:F71"/>
    <mergeCell ref="G70:G71"/>
    <mergeCell ref="H70:H71"/>
    <mergeCell ref="I70:I71"/>
    <mergeCell ref="J70:J71"/>
    <mergeCell ref="K70:K71"/>
    <mergeCell ref="L70:L71"/>
    <mergeCell ref="M70:M71"/>
    <mergeCell ref="N70:N71"/>
    <mergeCell ref="O70:O71"/>
    <mergeCell ref="P70:P71"/>
    <mergeCell ref="Q70:Q71"/>
    <mergeCell ref="R70:R71"/>
    <mergeCell ref="S70:S71"/>
    <mergeCell ref="A68:A69"/>
    <mergeCell ref="S76:S77"/>
    <mergeCell ref="A74:A75"/>
    <mergeCell ref="C74:C75"/>
    <mergeCell ref="D74:D75"/>
    <mergeCell ref="F74:F75"/>
    <mergeCell ref="G74:G75"/>
    <mergeCell ref="H74:H75"/>
    <mergeCell ref="I74:I75"/>
    <mergeCell ref="J74:J75"/>
    <mergeCell ref="K74:K75"/>
    <mergeCell ref="L74:L75"/>
    <mergeCell ref="T70:T71"/>
    <mergeCell ref="U70:W70"/>
    <mergeCell ref="U71:W71"/>
    <mergeCell ref="A72:A73"/>
    <mergeCell ref="C72:C73"/>
    <mergeCell ref="D72:D73"/>
    <mergeCell ref="F72:F73"/>
    <mergeCell ref="G72:G73"/>
    <mergeCell ref="H72:H73"/>
    <mergeCell ref="I72:I73"/>
    <mergeCell ref="J72:J73"/>
    <mergeCell ref="K72:K73"/>
    <mergeCell ref="L72:L73"/>
    <mergeCell ref="M72:M73"/>
    <mergeCell ref="N72:N73"/>
    <mergeCell ref="O72:O73"/>
    <mergeCell ref="P72:P73"/>
    <mergeCell ref="Q72:Q73"/>
    <mergeCell ref="R72:R73"/>
    <mergeCell ref="S72:S73"/>
    <mergeCell ref="T72:T73"/>
    <mergeCell ref="T74:T75"/>
    <mergeCell ref="M74:M75"/>
    <mergeCell ref="N74:N75"/>
    <mergeCell ref="O74:O75"/>
    <mergeCell ref="P74:P75"/>
    <mergeCell ref="Q74:Q75"/>
    <mergeCell ref="R74:R75"/>
    <mergeCell ref="S74:S75"/>
    <mergeCell ref="U74:W74"/>
    <mergeCell ref="U75:W75"/>
    <mergeCell ref="T76:T77"/>
    <mergeCell ref="U76:W76"/>
    <mergeCell ref="U77:W77"/>
    <mergeCell ref="T78:T79"/>
    <mergeCell ref="U78:W78"/>
    <mergeCell ref="U79:W79"/>
    <mergeCell ref="A76:A77"/>
    <mergeCell ref="C76:C77"/>
    <mergeCell ref="D76:D77"/>
    <mergeCell ref="F76:F77"/>
    <mergeCell ref="G76:G77"/>
    <mergeCell ref="H76:H77"/>
    <mergeCell ref="I76:I77"/>
    <mergeCell ref="J76:J77"/>
    <mergeCell ref="K76:K77"/>
    <mergeCell ref="L76:L77"/>
    <mergeCell ref="M76:M77"/>
    <mergeCell ref="N76:N77"/>
    <mergeCell ref="O76:O77"/>
    <mergeCell ref="P76:P77"/>
    <mergeCell ref="Q76:Q77"/>
    <mergeCell ref="R76:R77"/>
    <mergeCell ref="C80:C81"/>
    <mergeCell ref="D80:D81"/>
    <mergeCell ref="F80:F81"/>
    <mergeCell ref="G80:G81"/>
    <mergeCell ref="H80:H81"/>
    <mergeCell ref="I80:I81"/>
    <mergeCell ref="J80:J81"/>
    <mergeCell ref="K80:K81"/>
    <mergeCell ref="L80:L81"/>
    <mergeCell ref="M80:M81"/>
    <mergeCell ref="N80:N81"/>
    <mergeCell ref="O80:O81"/>
    <mergeCell ref="P80:P81"/>
    <mergeCell ref="Q80:Q81"/>
    <mergeCell ref="R80:R81"/>
    <mergeCell ref="S80:S81"/>
    <mergeCell ref="L78:L79"/>
    <mergeCell ref="M78:M79"/>
    <mergeCell ref="N78:N79"/>
    <mergeCell ref="O78:O79"/>
    <mergeCell ref="P78:P79"/>
    <mergeCell ref="Q78:Q79"/>
    <mergeCell ref="R78:R79"/>
    <mergeCell ref="S78:S79"/>
    <mergeCell ref="U84:W84"/>
    <mergeCell ref="T80:T81"/>
    <mergeCell ref="U80:W80"/>
    <mergeCell ref="U81:W81"/>
    <mergeCell ref="A78:A79"/>
    <mergeCell ref="C78:C79"/>
    <mergeCell ref="D78:D79"/>
    <mergeCell ref="F78:F79"/>
    <mergeCell ref="G78:G79"/>
    <mergeCell ref="H78:H79"/>
    <mergeCell ref="I78:I79"/>
    <mergeCell ref="J78:J79"/>
    <mergeCell ref="K78:K79"/>
    <mergeCell ref="U85:W85"/>
    <mergeCell ref="A82:A83"/>
    <mergeCell ref="C82:C83"/>
    <mergeCell ref="D82:D83"/>
    <mergeCell ref="F82:F83"/>
    <mergeCell ref="G82:G83"/>
    <mergeCell ref="H82:H83"/>
    <mergeCell ref="I82:I83"/>
    <mergeCell ref="J82:J83"/>
    <mergeCell ref="K82:K83"/>
    <mergeCell ref="L82:L83"/>
    <mergeCell ref="M82:M83"/>
    <mergeCell ref="N82:N83"/>
    <mergeCell ref="O82:O83"/>
    <mergeCell ref="P82:P83"/>
    <mergeCell ref="Q82:Q83"/>
    <mergeCell ref="R82:R83"/>
    <mergeCell ref="S82:S83"/>
    <mergeCell ref="A80:A81"/>
    <mergeCell ref="S88:S89"/>
    <mergeCell ref="A86:A87"/>
    <mergeCell ref="C86:C87"/>
    <mergeCell ref="D86:D87"/>
    <mergeCell ref="F86:F87"/>
    <mergeCell ref="G86:G87"/>
    <mergeCell ref="H86:H87"/>
    <mergeCell ref="I86:I87"/>
    <mergeCell ref="J86:J87"/>
    <mergeCell ref="K86:K87"/>
    <mergeCell ref="L86:L87"/>
    <mergeCell ref="T82:T83"/>
    <mergeCell ref="U82:W82"/>
    <mergeCell ref="U83:W83"/>
    <mergeCell ref="A84:A85"/>
    <mergeCell ref="C84:C85"/>
    <mergeCell ref="D84:D85"/>
    <mergeCell ref="F84:F85"/>
    <mergeCell ref="G84:G85"/>
    <mergeCell ref="H84:H85"/>
    <mergeCell ref="I84:I85"/>
    <mergeCell ref="J84:J85"/>
    <mergeCell ref="K84:K85"/>
    <mergeCell ref="L84:L85"/>
    <mergeCell ref="M84:M85"/>
    <mergeCell ref="N84:N85"/>
    <mergeCell ref="O84:O85"/>
    <mergeCell ref="P84:P85"/>
    <mergeCell ref="Q84:Q85"/>
    <mergeCell ref="R84:R85"/>
    <mergeCell ref="S84:S85"/>
    <mergeCell ref="T84:T85"/>
    <mergeCell ref="T86:T87"/>
    <mergeCell ref="M86:M87"/>
    <mergeCell ref="N86:N87"/>
    <mergeCell ref="O86:O87"/>
    <mergeCell ref="P86:P87"/>
    <mergeCell ref="Q86:Q87"/>
    <mergeCell ref="R86:R87"/>
    <mergeCell ref="S86:S87"/>
    <mergeCell ref="U86:W86"/>
    <mergeCell ref="U87:W87"/>
    <mergeCell ref="T88:T89"/>
    <mergeCell ref="U88:W88"/>
    <mergeCell ref="U89:W89"/>
    <mergeCell ref="T90:T91"/>
    <mergeCell ref="U90:W90"/>
    <mergeCell ref="U91:W91"/>
    <mergeCell ref="A88:A89"/>
    <mergeCell ref="C88:C89"/>
    <mergeCell ref="D88:D89"/>
    <mergeCell ref="F88:F89"/>
    <mergeCell ref="G88:G89"/>
    <mergeCell ref="H88:H89"/>
    <mergeCell ref="I88:I89"/>
    <mergeCell ref="J88:J89"/>
    <mergeCell ref="K88:K89"/>
    <mergeCell ref="L88:L89"/>
    <mergeCell ref="M88:M89"/>
    <mergeCell ref="N88:N89"/>
    <mergeCell ref="O88:O89"/>
    <mergeCell ref="P88:P89"/>
    <mergeCell ref="Q88:Q89"/>
    <mergeCell ref="R88:R89"/>
    <mergeCell ref="C92:C93"/>
    <mergeCell ref="D92:D93"/>
    <mergeCell ref="F92:F93"/>
    <mergeCell ref="G92:G93"/>
    <mergeCell ref="H92:H93"/>
    <mergeCell ref="I92:I93"/>
    <mergeCell ref="J92:J93"/>
    <mergeCell ref="K92:K93"/>
    <mergeCell ref="L92:L93"/>
    <mergeCell ref="M92:M93"/>
    <mergeCell ref="N92:N93"/>
    <mergeCell ref="O92:O93"/>
    <mergeCell ref="P92:P93"/>
    <mergeCell ref="Q92:Q93"/>
    <mergeCell ref="R92:R93"/>
    <mergeCell ref="S92:S93"/>
    <mergeCell ref="L90:L91"/>
    <mergeCell ref="M90:M91"/>
    <mergeCell ref="N90:N91"/>
    <mergeCell ref="O90:O91"/>
    <mergeCell ref="P90:P91"/>
    <mergeCell ref="Q90:Q91"/>
    <mergeCell ref="R90:R91"/>
    <mergeCell ref="S90:S91"/>
    <mergeCell ref="U96:W96"/>
    <mergeCell ref="T92:T93"/>
    <mergeCell ref="U92:W92"/>
    <mergeCell ref="U93:W93"/>
    <mergeCell ref="A90:A91"/>
    <mergeCell ref="C90:C91"/>
    <mergeCell ref="D90:D91"/>
    <mergeCell ref="F90:F91"/>
    <mergeCell ref="G90:G91"/>
    <mergeCell ref="H90:H91"/>
    <mergeCell ref="I90:I91"/>
    <mergeCell ref="J90:J91"/>
    <mergeCell ref="K90:K91"/>
    <mergeCell ref="U97:W97"/>
    <mergeCell ref="A94:A95"/>
    <mergeCell ref="C94:C95"/>
    <mergeCell ref="D94:D95"/>
    <mergeCell ref="F94:F95"/>
    <mergeCell ref="G94:G95"/>
    <mergeCell ref="H94:H95"/>
    <mergeCell ref="I94:I95"/>
    <mergeCell ref="J94:J95"/>
    <mergeCell ref="K94:K95"/>
    <mergeCell ref="L94:L95"/>
    <mergeCell ref="M94:M95"/>
    <mergeCell ref="N94:N95"/>
    <mergeCell ref="O94:O95"/>
    <mergeCell ref="P94:P95"/>
    <mergeCell ref="Q94:Q95"/>
    <mergeCell ref="R94:R95"/>
    <mergeCell ref="S94:S95"/>
    <mergeCell ref="A92:A93"/>
    <mergeCell ref="S100:S101"/>
    <mergeCell ref="A98:A99"/>
    <mergeCell ref="C98:C99"/>
    <mergeCell ref="D98:D99"/>
    <mergeCell ref="F98:F99"/>
    <mergeCell ref="G98:G99"/>
    <mergeCell ref="H98:H99"/>
    <mergeCell ref="I98:I99"/>
    <mergeCell ref="J98:J99"/>
    <mergeCell ref="K98:K99"/>
    <mergeCell ref="L98:L99"/>
    <mergeCell ref="T94:T95"/>
    <mergeCell ref="U94:W94"/>
    <mergeCell ref="U95:W95"/>
    <mergeCell ref="A96:A97"/>
    <mergeCell ref="C96:C97"/>
    <mergeCell ref="D96:D97"/>
    <mergeCell ref="F96:F97"/>
    <mergeCell ref="G96:G97"/>
    <mergeCell ref="H96:H97"/>
    <mergeCell ref="I96:I97"/>
    <mergeCell ref="J96:J97"/>
    <mergeCell ref="K96:K97"/>
    <mergeCell ref="L96:L97"/>
    <mergeCell ref="M96:M97"/>
    <mergeCell ref="N96:N97"/>
    <mergeCell ref="O96:O97"/>
    <mergeCell ref="P96:P97"/>
    <mergeCell ref="Q96:Q97"/>
    <mergeCell ref="R96:R97"/>
    <mergeCell ref="S96:S97"/>
    <mergeCell ref="T96:T97"/>
    <mergeCell ref="T98:T99"/>
    <mergeCell ref="M98:M99"/>
    <mergeCell ref="N98:N99"/>
    <mergeCell ref="O98:O99"/>
    <mergeCell ref="P98:P99"/>
    <mergeCell ref="Q98:Q99"/>
    <mergeCell ref="R98:R99"/>
    <mergeCell ref="S98:S99"/>
    <mergeCell ref="U98:W98"/>
    <mergeCell ref="U99:W99"/>
    <mergeCell ref="T100:T101"/>
    <mergeCell ref="U100:W100"/>
    <mergeCell ref="U101:W101"/>
    <mergeCell ref="T102:T103"/>
    <mergeCell ref="U102:W102"/>
    <mergeCell ref="U103:W103"/>
    <mergeCell ref="A100:A101"/>
    <mergeCell ref="C100:C101"/>
    <mergeCell ref="D100:D101"/>
    <mergeCell ref="F100:F101"/>
    <mergeCell ref="G100:G101"/>
    <mergeCell ref="H100:H101"/>
    <mergeCell ref="I100:I101"/>
    <mergeCell ref="J100:J101"/>
    <mergeCell ref="K100:K101"/>
    <mergeCell ref="L100:L101"/>
    <mergeCell ref="M100:M101"/>
    <mergeCell ref="N100:N101"/>
    <mergeCell ref="O100:O101"/>
    <mergeCell ref="P100:P101"/>
    <mergeCell ref="Q100:Q101"/>
    <mergeCell ref="R100:R101"/>
    <mergeCell ref="C104:C105"/>
    <mergeCell ref="D104:D105"/>
    <mergeCell ref="F104:F105"/>
    <mergeCell ref="G104:G105"/>
    <mergeCell ref="H104:H105"/>
    <mergeCell ref="I104:I105"/>
    <mergeCell ref="J104:J105"/>
    <mergeCell ref="K104:K105"/>
    <mergeCell ref="L104:L105"/>
    <mergeCell ref="M104:M105"/>
    <mergeCell ref="N104:N105"/>
    <mergeCell ref="O104:O105"/>
    <mergeCell ref="P104:P105"/>
    <mergeCell ref="Q104:Q105"/>
    <mergeCell ref="R104:R105"/>
    <mergeCell ref="S104:S105"/>
    <mergeCell ref="L102:L103"/>
    <mergeCell ref="M102:M103"/>
    <mergeCell ref="N102:N103"/>
    <mergeCell ref="O102:O103"/>
    <mergeCell ref="P102:P103"/>
    <mergeCell ref="Q102:Q103"/>
    <mergeCell ref="R102:R103"/>
    <mergeCell ref="S102:S103"/>
    <mergeCell ref="T104:T105"/>
    <mergeCell ref="U104:W104"/>
    <mergeCell ref="U105:W105"/>
    <mergeCell ref="A102:A103"/>
    <mergeCell ref="C102:C103"/>
    <mergeCell ref="D102:D103"/>
    <mergeCell ref="F102:F103"/>
    <mergeCell ref="G102:G103"/>
    <mergeCell ref="H102:H103"/>
    <mergeCell ref="I102:I103"/>
    <mergeCell ref="J102:J103"/>
    <mergeCell ref="K102:K103"/>
    <mergeCell ref="U108:W108"/>
    <mergeCell ref="U109:W109"/>
    <mergeCell ref="A106:A107"/>
    <mergeCell ref="C106:C107"/>
    <mergeCell ref="D106:D107"/>
    <mergeCell ref="F106:F107"/>
    <mergeCell ref="G106:G107"/>
    <mergeCell ref="H106:H107"/>
    <mergeCell ref="I106:I107"/>
    <mergeCell ref="J106:J107"/>
    <mergeCell ref="K106:K107"/>
    <mergeCell ref="L106:L107"/>
    <mergeCell ref="M106:M107"/>
    <mergeCell ref="N106:N107"/>
    <mergeCell ref="O106:O107"/>
    <mergeCell ref="P106:P107"/>
    <mergeCell ref="Q106:Q107"/>
    <mergeCell ref="R106:R107"/>
    <mergeCell ref="S106:S107"/>
    <mergeCell ref="A104:A105"/>
    <mergeCell ref="U113:W113"/>
    <mergeCell ref="A110:A111"/>
    <mergeCell ref="C110:C111"/>
    <mergeCell ref="D110:D111"/>
    <mergeCell ref="F110:F111"/>
    <mergeCell ref="G110:G111"/>
    <mergeCell ref="H110:H111"/>
    <mergeCell ref="I110:I111"/>
    <mergeCell ref="J110:J111"/>
    <mergeCell ref="K110:K111"/>
    <mergeCell ref="L110:L111"/>
    <mergeCell ref="T106:T107"/>
    <mergeCell ref="U106:W106"/>
    <mergeCell ref="U107:W107"/>
    <mergeCell ref="A108:A109"/>
    <mergeCell ref="C108:C109"/>
    <mergeCell ref="D108:D109"/>
    <mergeCell ref="F108:F109"/>
    <mergeCell ref="G108:G109"/>
    <mergeCell ref="H108:H109"/>
    <mergeCell ref="I108:I109"/>
    <mergeCell ref="J108:J109"/>
    <mergeCell ref="K108:K109"/>
    <mergeCell ref="L108:L109"/>
    <mergeCell ref="M108:M109"/>
    <mergeCell ref="N108:N109"/>
    <mergeCell ref="O108:O109"/>
    <mergeCell ref="P108:P109"/>
    <mergeCell ref="Q108:Q109"/>
    <mergeCell ref="R108:R109"/>
    <mergeCell ref="S108:S109"/>
    <mergeCell ref="T108:T109"/>
    <mergeCell ref="T110:T111"/>
    <mergeCell ref="M110:M111"/>
    <mergeCell ref="N110:N111"/>
    <mergeCell ref="O110:O111"/>
    <mergeCell ref="P110:P111"/>
    <mergeCell ref="Q110:Q111"/>
    <mergeCell ref="R110:R111"/>
    <mergeCell ref="S110:S111"/>
    <mergeCell ref="T114:T115"/>
    <mergeCell ref="T118:T119"/>
    <mergeCell ref="T122:T123"/>
    <mergeCell ref="U110:W110"/>
    <mergeCell ref="U111:W111"/>
    <mergeCell ref="A112:A113"/>
    <mergeCell ref="C112:C113"/>
    <mergeCell ref="D112:D113"/>
    <mergeCell ref="F112:F113"/>
    <mergeCell ref="G112:G113"/>
    <mergeCell ref="H112:H113"/>
    <mergeCell ref="I112:I113"/>
    <mergeCell ref="J112:J113"/>
    <mergeCell ref="K112:K113"/>
    <mergeCell ref="L112:L113"/>
    <mergeCell ref="M112:M113"/>
    <mergeCell ref="N112:N113"/>
    <mergeCell ref="O112:O113"/>
    <mergeCell ref="P112:P113"/>
    <mergeCell ref="Q112:Q113"/>
    <mergeCell ref="R112:R113"/>
    <mergeCell ref="S112:S113"/>
    <mergeCell ref="T112:T113"/>
    <mergeCell ref="U112:W112"/>
    <mergeCell ref="U128:W128"/>
    <mergeCell ref="U129:W129"/>
    <mergeCell ref="A126:A127"/>
    <mergeCell ref="C126:C127"/>
    <mergeCell ref="D126:D127"/>
    <mergeCell ref="F126:F127"/>
    <mergeCell ref="G126:G127"/>
    <mergeCell ref="H126:H127"/>
    <mergeCell ref="I126:I127"/>
    <mergeCell ref="J126:J127"/>
    <mergeCell ref="K126:K127"/>
    <mergeCell ref="L126:L127"/>
    <mergeCell ref="M126:M127"/>
    <mergeCell ref="N126:N127"/>
    <mergeCell ref="O126:O127"/>
    <mergeCell ref="P126:P127"/>
    <mergeCell ref="Q126:Q127"/>
    <mergeCell ref="R126:R127"/>
    <mergeCell ref="S126:S127"/>
    <mergeCell ref="T138:T139"/>
    <mergeCell ref="U138:W138"/>
    <mergeCell ref="U139:W139"/>
    <mergeCell ref="L130:L131"/>
    <mergeCell ref="M130:M131"/>
    <mergeCell ref="N130:N131"/>
    <mergeCell ref="O130:O131"/>
    <mergeCell ref="P130:P131"/>
    <mergeCell ref="Q130:Q131"/>
    <mergeCell ref="R130:R131"/>
    <mergeCell ref="S130:S131"/>
    <mergeCell ref="T126:T127"/>
    <mergeCell ref="U126:W126"/>
    <mergeCell ref="U127:W127"/>
    <mergeCell ref="A128:A129"/>
    <mergeCell ref="C128:C129"/>
    <mergeCell ref="D128:D129"/>
    <mergeCell ref="F128:F129"/>
    <mergeCell ref="G128:G129"/>
    <mergeCell ref="H128:H129"/>
    <mergeCell ref="I128:I129"/>
    <mergeCell ref="J128:J129"/>
    <mergeCell ref="K128:K129"/>
    <mergeCell ref="L128:L129"/>
    <mergeCell ref="M128:M129"/>
    <mergeCell ref="N128:N129"/>
    <mergeCell ref="O128:O129"/>
    <mergeCell ref="P128:P129"/>
    <mergeCell ref="Q128:Q129"/>
    <mergeCell ref="R128:R129"/>
    <mergeCell ref="S128:S129"/>
    <mergeCell ref="T128:T129"/>
    <mergeCell ref="A138:A139"/>
    <mergeCell ref="C138:C139"/>
    <mergeCell ref="D138:D139"/>
    <mergeCell ref="F138:F139"/>
    <mergeCell ref="G138:G139"/>
    <mergeCell ref="H138:H139"/>
    <mergeCell ref="I138:I139"/>
    <mergeCell ref="J138:J139"/>
    <mergeCell ref="K138:K139"/>
    <mergeCell ref="L138:L139"/>
    <mergeCell ref="M138:M139"/>
    <mergeCell ref="N138:N139"/>
    <mergeCell ref="O138:O139"/>
    <mergeCell ref="P138:P139"/>
    <mergeCell ref="Q138:Q139"/>
    <mergeCell ref="R138:R139"/>
    <mergeCell ref="S138:S139"/>
    <mergeCell ref="J132:J133"/>
    <mergeCell ref="K132:K133"/>
    <mergeCell ref="L132:L133"/>
    <mergeCell ref="M132:M133"/>
    <mergeCell ref="N132:N133"/>
    <mergeCell ref="O132:O133"/>
    <mergeCell ref="P132:P133"/>
    <mergeCell ref="Q132:Q133"/>
    <mergeCell ref="R132:R133"/>
    <mergeCell ref="S132:S133"/>
    <mergeCell ref="T130:T131"/>
    <mergeCell ref="U130:W130"/>
    <mergeCell ref="U131:W131"/>
    <mergeCell ref="A130:A131"/>
    <mergeCell ref="C130:C131"/>
    <mergeCell ref="D130:D131"/>
    <mergeCell ref="F130:F131"/>
    <mergeCell ref="G130:G131"/>
    <mergeCell ref="H130:H131"/>
    <mergeCell ref="I130:I131"/>
    <mergeCell ref="J130:J131"/>
    <mergeCell ref="K130:K131"/>
    <mergeCell ref="U132:W132"/>
    <mergeCell ref="U133:W133"/>
    <mergeCell ref="A132:A133"/>
    <mergeCell ref="U134:W134"/>
    <mergeCell ref="U135:W135"/>
    <mergeCell ref="A136:A137"/>
    <mergeCell ref="C136:C137"/>
    <mergeCell ref="D136:D137"/>
    <mergeCell ref="F136:F137"/>
    <mergeCell ref="G136:G137"/>
    <mergeCell ref="H136:H137"/>
    <mergeCell ref="I136:I137"/>
    <mergeCell ref="J136:J137"/>
    <mergeCell ref="K136:K137"/>
    <mergeCell ref="L136:L137"/>
    <mergeCell ref="M136:M137"/>
    <mergeCell ref="N136:N137"/>
    <mergeCell ref="O136:O137"/>
    <mergeCell ref="P136:P137"/>
    <mergeCell ref="Q136:Q137"/>
    <mergeCell ref="R136:R137"/>
    <mergeCell ref="S136:S137"/>
    <mergeCell ref="T136:T137"/>
    <mergeCell ref="U136:W136"/>
    <mergeCell ref="U137:W137"/>
    <mergeCell ref="A134:A135"/>
    <mergeCell ref="C134:C135"/>
    <mergeCell ref="D134:D135"/>
    <mergeCell ref="F134:F135"/>
    <mergeCell ref="G134:G135"/>
    <mergeCell ref="H134:H135"/>
    <mergeCell ref="I134:I135"/>
    <mergeCell ref="J134:J135"/>
    <mergeCell ref="K134:K135"/>
    <mergeCell ref="L134:L135"/>
    <mergeCell ref="T134:T135"/>
    <mergeCell ref="M134:M135"/>
    <mergeCell ref="N134:N135"/>
    <mergeCell ref="O134:O135"/>
    <mergeCell ref="P134:P135"/>
    <mergeCell ref="Q134:Q135"/>
    <mergeCell ref="R134:R135"/>
    <mergeCell ref="S134:S135"/>
    <mergeCell ref="A124:A125"/>
    <mergeCell ref="C124:C125"/>
    <mergeCell ref="F124:F125"/>
    <mergeCell ref="G124:G125"/>
    <mergeCell ref="H124:H125"/>
    <mergeCell ref="I124:I125"/>
    <mergeCell ref="J124:J125"/>
    <mergeCell ref="K124:K125"/>
    <mergeCell ref="L124:L125"/>
    <mergeCell ref="M124:M125"/>
    <mergeCell ref="N124:N125"/>
    <mergeCell ref="O124:O125"/>
    <mergeCell ref="P124:P125"/>
    <mergeCell ref="Q124:Q125"/>
    <mergeCell ref="R124:R125"/>
    <mergeCell ref="S124:S125"/>
    <mergeCell ref="T124:T125"/>
    <mergeCell ref="T132:T133"/>
    <mergeCell ref="C132:C133"/>
    <mergeCell ref="D132:D133"/>
    <mergeCell ref="F132:F133"/>
    <mergeCell ref="G132:G133"/>
    <mergeCell ref="H132:H133"/>
    <mergeCell ref="I132:I133"/>
  </mergeCells>
  <phoneticPr fontId="6"/>
  <pageMargins left="0.97" right="0.43307086614173229" top="0.35433070866141736" bottom="0.59055118110236227" header="0.19685039370078741" footer="0.19685039370078741"/>
  <pageSetup paperSize="9" scale="4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87BB1-CB3C-4646-85A2-DE97FA8327DE}">
  <sheetPr>
    <tabColor rgb="FF0070C0"/>
    <pageSetUpPr fitToPage="1"/>
  </sheetPr>
  <dimension ref="A1:X140"/>
  <sheetViews>
    <sheetView zoomScale="110" zoomScaleNormal="110" workbookViewId="0">
      <pane ySplit="7" topLeftCell="A8" activePane="bottomLeft" state="frozenSplit"/>
      <selection activeCell="N7" sqref="N7:N8"/>
      <selection pane="bottomLeft" activeCell="N7" sqref="N7:N8"/>
    </sheetView>
  </sheetViews>
  <sheetFormatPr defaultColWidth="8.19921875" defaultRowHeight="13.2" x14ac:dyDescent="0.2"/>
  <cols>
    <col min="1" max="1" width="6.3984375" style="33" customWidth="1"/>
    <col min="2" max="2" width="13.19921875" style="32" customWidth="1"/>
    <col min="3" max="3" width="5.19921875" style="32" customWidth="1"/>
    <col min="4" max="20" width="6.09765625" style="32" customWidth="1"/>
    <col min="21" max="23" width="14.09765625" style="32" hidden="1" customWidth="1"/>
    <col min="24" max="24" width="15.69921875" style="32" hidden="1" customWidth="1"/>
    <col min="25" max="16384" width="8.19921875" style="32"/>
  </cols>
  <sheetData>
    <row r="1" spans="1:24" ht="24.75" customHeight="1" x14ac:dyDescent="0.2">
      <c r="A1" s="336" t="s">
        <v>358</v>
      </c>
      <c r="B1" s="336"/>
      <c r="C1" s="336"/>
      <c r="D1" s="336"/>
      <c r="E1" s="85"/>
      <c r="F1" s="84"/>
      <c r="G1" s="84"/>
      <c r="H1" s="84"/>
      <c r="I1" s="84"/>
      <c r="J1" s="84"/>
      <c r="K1" s="84"/>
      <c r="L1" s="84"/>
      <c r="M1" s="84"/>
      <c r="N1" s="84"/>
      <c r="O1" s="84"/>
      <c r="P1" s="84"/>
      <c r="Q1" s="84"/>
      <c r="R1" s="84"/>
      <c r="S1" s="84"/>
      <c r="T1" s="84"/>
      <c r="U1" s="83" t="s">
        <v>237</v>
      </c>
      <c r="V1" s="82" t="s">
        <v>0</v>
      </c>
      <c r="W1" s="298" t="s">
        <v>238</v>
      </c>
      <c r="X1" s="299"/>
    </row>
    <row r="2" spans="1:24" ht="24" thickBot="1" x14ac:dyDescent="0.25">
      <c r="A2" s="81"/>
      <c r="B2" s="182" t="str">
        <f>IF(加盟申請書!B3="","",加盟申請書!B3)</f>
        <v/>
      </c>
      <c r="C2" s="254" t="s">
        <v>350</v>
      </c>
      <c r="D2" s="255"/>
      <c r="E2" s="80"/>
      <c r="F2" s="80"/>
      <c r="G2" s="80"/>
      <c r="H2" s="80"/>
      <c r="I2" s="80"/>
      <c r="J2" s="80"/>
      <c r="K2" s="80"/>
      <c r="L2" s="80"/>
      <c r="M2" s="80"/>
      <c r="N2" s="80"/>
      <c r="O2" s="80"/>
      <c r="P2" s="80"/>
      <c r="Q2" s="80"/>
      <c r="R2" s="80"/>
      <c r="S2" s="80"/>
      <c r="T2" s="80"/>
      <c r="U2" s="79" t="str">
        <f>IF([1]R02申請書!G9="","",[1]R02申請書!G9)</f>
        <v>実</v>
      </c>
      <c r="V2" s="78">
        <f>IF([1]R02申請書!H9="","",[1]R02申請書!H9)</f>
        <v>5</v>
      </c>
      <c r="W2" s="337" t="str">
        <f>IF([1]R02申請書!I9="","",[1]R02申請書!I9)</f>
        <v>横須賀市役所</v>
      </c>
      <c r="X2" s="338"/>
    </row>
    <row r="3" spans="1:24" ht="24" customHeight="1" thickBot="1" x14ac:dyDescent="0.35">
      <c r="A3" s="339" t="s">
        <v>359</v>
      </c>
      <c r="B3" s="339"/>
      <c r="C3" s="74"/>
      <c r="D3" s="73"/>
      <c r="E3" s="73"/>
      <c r="F3" s="340" t="s">
        <v>347</v>
      </c>
      <c r="G3" s="341"/>
      <c r="H3" s="341"/>
      <c r="I3" s="341"/>
      <c r="J3" s="341"/>
      <c r="K3" s="341"/>
      <c r="L3" s="341"/>
      <c r="M3" s="341"/>
      <c r="N3" s="341"/>
      <c r="O3" s="341"/>
      <c r="P3" s="341"/>
      <c r="Q3" s="341"/>
      <c r="R3" s="341"/>
      <c r="S3" s="341"/>
      <c r="T3" s="342"/>
      <c r="U3" s="343" t="s">
        <v>349</v>
      </c>
      <c r="V3" s="343"/>
      <c r="W3" s="343"/>
      <c r="X3" s="343"/>
    </row>
    <row r="4" spans="1:24" s="58" customFormat="1" ht="14.25" customHeight="1" x14ac:dyDescent="0.15">
      <c r="A4" s="316" t="s">
        <v>6</v>
      </c>
      <c r="B4" s="320" t="s">
        <v>346</v>
      </c>
      <c r="C4" s="67" t="s">
        <v>345</v>
      </c>
      <c r="D4" s="282" t="s">
        <v>344</v>
      </c>
      <c r="E4" s="283"/>
      <c r="F4" s="100" t="s">
        <v>343</v>
      </c>
      <c r="G4" s="100" t="s">
        <v>342</v>
      </c>
      <c r="H4" s="100" t="s">
        <v>341</v>
      </c>
      <c r="I4" s="100" t="s">
        <v>340</v>
      </c>
      <c r="J4" s="100" t="s">
        <v>339</v>
      </c>
      <c r="K4" s="100" t="s">
        <v>338</v>
      </c>
      <c r="L4" s="100" t="s">
        <v>337</v>
      </c>
      <c r="M4" s="100" t="s">
        <v>336</v>
      </c>
      <c r="N4" s="100" t="s">
        <v>335</v>
      </c>
      <c r="O4" s="100" t="s">
        <v>334</v>
      </c>
      <c r="P4" s="100" t="s">
        <v>333</v>
      </c>
      <c r="Q4" s="100" t="s">
        <v>332</v>
      </c>
      <c r="R4" s="100" t="s">
        <v>331</v>
      </c>
      <c r="S4" s="100" t="s">
        <v>330</v>
      </c>
      <c r="T4" s="99" t="s">
        <v>329</v>
      </c>
      <c r="U4" s="98" t="s">
        <v>328</v>
      </c>
      <c r="V4" s="325" t="s">
        <v>327</v>
      </c>
      <c r="W4" s="326"/>
      <c r="X4" s="97" t="s">
        <v>326</v>
      </c>
    </row>
    <row r="5" spans="1:24" s="58" customFormat="1" ht="15" customHeight="1" x14ac:dyDescent="0.15">
      <c r="A5" s="317"/>
      <c r="B5" s="321"/>
      <c r="C5" s="63" t="s">
        <v>325</v>
      </c>
      <c r="D5" s="63" t="s">
        <v>324</v>
      </c>
      <c r="E5" s="62" t="s">
        <v>323</v>
      </c>
      <c r="F5" s="62" t="s">
        <v>322</v>
      </c>
      <c r="G5" s="62" t="s">
        <v>321</v>
      </c>
      <c r="H5" s="62" t="s">
        <v>320</v>
      </c>
      <c r="I5" s="62" t="s">
        <v>319</v>
      </c>
      <c r="J5" s="62" t="s">
        <v>318</v>
      </c>
      <c r="K5" s="62" t="s">
        <v>317</v>
      </c>
      <c r="L5" s="62" t="s">
        <v>316</v>
      </c>
      <c r="M5" s="62" t="s">
        <v>315</v>
      </c>
      <c r="N5" s="62" t="s">
        <v>314</v>
      </c>
      <c r="O5" s="62" t="s">
        <v>313</v>
      </c>
      <c r="P5" s="62" t="s">
        <v>312</v>
      </c>
      <c r="Q5" s="62" t="s">
        <v>311</v>
      </c>
      <c r="R5" s="62" t="s">
        <v>310</v>
      </c>
      <c r="S5" s="62" t="s">
        <v>309</v>
      </c>
      <c r="T5" s="96" t="s">
        <v>308</v>
      </c>
      <c r="U5" s="95" t="s">
        <v>307</v>
      </c>
      <c r="V5" s="307" t="s">
        <v>357</v>
      </c>
      <c r="W5" s="327"/>
      <c r="X5" s="94" t="s">
        <v>305</v>
      </c>
    </row>
    <row r="6" spans="1:24" ht="18" customHeight="1" x14ac:dyDescent="0.2">
      <c r="A6" s="365" t="s">
        <v>304</v>
      </c>
      <c r="B6" s="172" t="s">
        <v>354</v>
      </c>
      <c r="C6" s="377" t="s">
        <v>366</v>
      </c>
      <c r="D6" s="369">
        <v>1952</v>
      </c>
      <c r="E6" s="371" t="s">
        <v>302</v>
      </c>
      <c r="F6" s="371" t="e">
        <f>$B$2-D6</f>
        <v>#VALUE!</v>
      </c>
      <c r="G6" s="373" t="e">
        <f>IF((F6&gt;" ")*AND(F6&lt;13),1," ")</f>
        <v>#VALUE!</v>
      </c>
      <c r="H6" s="373" t="e">
        <f>IF((F6&gt;12)*AND(F6&lt;16),1," ")</f>
        <v>#VALUE!</v>
      </c>
      <c r="I6" s="373" t="e">
        <f>IF((F6&gt;15)*AND(F6&lt;19),1," ")</f>
        <v>#VALUE!</v>
      </c>
      <c r="J6" s="373" t="e">
        <f>IF((F6&gt;18)*AND(F6&lt;23),1," ")</f>
        <v>#VALUE!</v>
      </c>
      <c r="K6" s="373" t="e">
        <f>IF((F6&gt;22)*AND(F6&lt;35),1," ")</f>
        <v>#VALUE!</v>
      </c>
      <c r="L6" s="373" t="e">
        <f>IF((F6&gt;34)*AND(F6&lt;40),1," ")</f>
        <v>#VALUE!</v>
      </c>
      <c r="M6" s="373" t="e">
        <f>IF((F6&gt;39)*AND(F6&lt;45),1," ")</f>
        <v>#VALUE!</v>
      </c>
      <c r="N6" s="373" t="e">
        <f>IF((F6&gt;44)*AND(F6&lt;50),1," ")</f>
        <v>#VALUE!</v>
      </c>
      <c r="O6" s="373" t="e">
        <f>IF((F6&gt;49)*AND(F6&lt;55),1," ")</f>
        <v>#VALUE!</v>
      </c>
      <c r="P6" s="373" t="e">
        <f>IF((F6&gt;54)*AND(F6&lt;60),1," ")</f>
        <v>#VALUE!</v>
      </c>
      <c r="Q6" s="373" t="e">
        <f>IF((F6&gt;59)*AND(F6&lt;65),1," ")</f>
        <v>#VALUE!</v>
      </c>
      <c r="R6" s="373" t="e">
        <f>IF((F6&gt;64)*AND(F6&lt;70),1," ")</f>
        <v>#VALUE!</v>
      </c>
      <c r="S6" s="373" t="e">
        <f>IF((F6&gt;69)*AND(F6&lt;75),1," ")</f>
        <v>#VALUE!</v>
      </c>
      <c r="T6" s="375" t="e">
        <f>IF(F6&gt;74,1," ")</f>
        <v>#VALUE!</v>
      </c>
      <c r="U6" s="349" t="s">
        <v>301</v>
      </c>
      <c r="V6" s="349"/>
      <c r="W6" s="349"/>
      <c r="X6" s="93" t="s">
        <v>300</v>
      </c>
    </row>
    <row r="7" spans="1:24" ht="18" customHeight="1" thickBot="1" x14ac:dyDescent="0.25">
      <c r="A7" s="366"/>
      <c r="B7" s="173" t="s">
        <v>353</v>
      </c>
      <c r="C7" s="378"/>
      <c r="D7" s="370"/>
      <c r="E7" s="372"/>
      <c r="F7" s="372"/>
      <c r="G7" s="374"/>
      <c r="H7" s="374"/>
      <c r="I7" s="374"/>
      <c r="J7" s="374"/>
      <c r="K7" s="374"/>
      <c r="L7" s="374"/>
      <c r="M7" s="374"/>
      <c r="N7" s="374"/>
      <c r="O7" s="374"/>
      <c r="P7" s="374"/>
      <c r="Q7" s="374"/>
      <c r="R7" s="374"/>
      <c r="S7" s="374"/>
      <c r="T7" s="376"/>
      <c r="U7" s="350" t="s">
        <v>356</v>
      </c>
      <c r="V7" s="350"/>
      <c r="W7" s="351"/>
      <c r="X7" s="92" t="s">
        <v>297</v>
      </c>
    </row>
    <row r="8" spans="1:24" ht="10.050000000000001" customHeight="1" x14ac:dyDescent="0.2">
      <c r="A8" s="295">
        <v>1</v>
      </c>
      <c r="B8" s="91"/>
      <c r="C8" s="352"/>
      <c r="D8" s="290" t="e">
        <f>$B$2-10</f>
        <v>#VALUE!</v>
      </c>
      <c r="E8" s="51"/>
      <c r="F8" s="345" t="e">
        <f>IF(D8=0,"",$B$2-D8)</f>
        <v>#VALUE!</v>
      </c>
      <c r="G8" s="344" t="e">
        <f>IF((F8&gt;0)*AND(F8&lt;13),1," ")</f>
        <v>#VALUE!</v>
      </c>
      <c r="H8" s="344" t="e">
        <f>IF((F8&gt;12)*AND(F8&lt;16),1," ")</f>
        <v>#VALUE!</v>
      </c>
      <c r="I8" s="344" t="e">
        <f>IF((F8&gt;15)*AND(F8&lt;19),1," ")</f>
        <v>#VALUE!</v>
      </c>
      <c r="J8" s="344" t="e">
        <f>IF((F8&gt;18)*AND(F8&lt;23),1," ")</f>
        <v>#VALUE!</v>
      </c>
      <c r="K8" s="344" t="e">
        <f>IF((F8&gt;22)*AND(F8&lt;35),1," ")</f>
        <v>#VALUE!</v>
      </c>
      <c r="L8" s="344" t="e">
        <f>IF((F8&gt;34)*AND(F8&lt;40),1," ")</f>
        <v>#VALUE!</v>
      </c>
      <c r="M8" s="344" t="e">
        <f>IF((F8&gt;39)*AND(F8&lt;45),1," ")</f>
        <v>#VALUE!</v>
      </c>
      <c r="N8" s="344" t="e">
        <f>IF((F8&gt;44)*AND(F8&lt;50),1," ")</f>
        <v>#VALUE!</v>
      </c>
      <c r="O8" s="344" t="e">
        <f>IF((F8&gt;49)*AND(F8&lt;55),1," ")</f>
        <v>#VALUE!</v>
      </c>
      <c r="P8" s="344" t="e">
        <f>IF((F8&gt;54)*AND(F8&lt;60),1," ")</f>
        <v>#VALUE!</v>
      </c>
      <c r="Q8" s="344" t="e">
        <f>IF((F8&gt;59)*AND(F8&lt;65),1," ")</f>
        <v>#VALUE!</v>
      </c>
      <c r="R8" s="344" t="e">
        <f>IF((F8&gt;64)*AND(F8&lt;70),1," ")</f>
        <v>#VALUE!</v>
      </c>
      <c r="S8" s="344" t="e">
        <f>IF((F8&gt;69)*AND(F8&lt;75),1," ")</f>
        <v>#VALUE!</v>
      </c>
      <c r="T8" s="362" t="e">
        <f>IF(F8&gt;74,1," ")</f>
        <v>#VALUE!</v>
      </c>
      <c r="U8" s="358"/>
      <c r="V8" s="358"/>
      <c r="W8" s="359"/>
      <c r="X8" s="89"/>
    </row>
    <row r="9" spans="1:24" ht="10.050000000000001" customHeight="1" x14ac:dyDescent="0.2">
      <c r="A9" s="289"/>
      <c r="B9" s="88"/>
      <c r="C9" s="353"/>
      <c r="D9" s="291"/>
      <c r="E9" s="54"/>
      <c r="F9" s="345"/>
      <c r="G9" s="345"/>
      <c r="H9" s="345"/>
      <c r="I9" s="345"/>
      <c r="J9" s="345"/>
      <c r="K9" s="345"/>
      <c r="L9" s="345"/>
      <c r="M9" s="345"/>
      <c r="N9" s="345"/>
      <c r="O9" s="345"/>
      <c r="P9" s="345"/>
      <c r="Q9" s="345"/>
      <c r="R9" s="345"/>
      <c r="S9" s="345"/>
      <c r="T9" s="347"/>
      <c r="U9" s="360"/>
      <c r="V9" s="360"/>
      <c r="W9" s="361"/>
      <c r="X9" s="87"/>
    </row>
    <row r="10" spans="1:24" ht="10.050000000000001" customHeight="1" x14ac:dyDescent="0.2">
      <c r="A10" s="288">
        <f>A8+1</f>
        <v>2</v>
      </c>
      <c r="B10" s="90"/>
      <c r="C10" s="352"/>
      <c r="D10" s="290" t="e">
        <f>D8-1</f>
        <v>#VALUE!</v>
      </c>
      <c r="E10" s="51"/>
      <c r="F10" s="345" t="e">
        <f>IF(D10=0,"",$B$2-D10)</f>
        <v>#VALUE!</v>
      </c>
      <c r="G10" s="345" t="e">
        <f t="shared" ref="G10" si="0">IF((F10&gt;0)*AND(F10&lt;13),1," ")</f>
        <v>#VALUE!</v>
      </c>
      <c r="H10" s="345" t="e">
        <f t="shared" ref="H10" si="1">IF((F10&gt;12)*AND(F10&lt;16),1," ")</f>
        <v>#VALUE!</v>
      </c>
      <c r="I10" s="345" t="e">
        <f t="shared" ref="I10" si="2">IF((F10&gt;15)*AND(F10&lt;19),1," ")</f>
        <v>#VALUE!</v>
      </c>
      <c r="J10" s="345" t="e">
        <f t="shared" ref="J10" si="3">IF((F10&gt;18)*AND(F10&lt;23),1," ")</f>
        <v>#VALUE!</v>
      </c>
      <c r="K10" s="345" t="e">
        <f t="shared" ref="K10" si="4">IF((F10&gt;22)*AND(F10&lt;35),1," ")</f>
        <v>#VALUE!</v>
      </c>
      <c r="L10" s="345" t="e">
        <f t="shared" ref="L10" si="5">IF((F10&gt;34)*AND(F10&lt;40),1," ")</f>
        <v>#VALUE!</v>
      </c>
      <c r="M10" s="345" t="e">
        <f t="shared" ref="M10" si="6">IF((F10&gt;39)*AND(F10&lt;45),1," ")</f>
        <v>#VALUE!</v>
      </c>
      <c r="N10" s="345" t="e">
        <f t="shared" ref="N10" si="7">IF((F10&gt;44)*AND(F10&lt;50),1," ")</f>
        <v>#VALUE!</v>
      </c>
      <c r="O10" s="345" t="e">
        <f t="shared" ref="O10" si="8">IF((F10&gt;49)*AND(F10&lt;55),1," ")</f>
        <v>#VALUE!</v>
      </c>
      <c r="P10" s="345" t="e">
        <f t="shared" ref="P10" si="9">IF((F10&gt;54)*AND(F10&lt;60),1," ")</f>
        <v>#VALUE!</v>
      </c>
      <c r="Q10" s="345" t="e">
        <f t="shared" ref="Q10" si="10">IF((F10&gt;59)*AND(F10&lt;65),1," ")</f>
        <v>#VALUE!</v>
      </c>
      <c r="R10" s="345" t="e">
        <f t="shared" ref="R10" si="11">IF((F10&gt;64)*AND(F10&lt;70),1," ")</f>
        <v>#VALUE!</v>
      </c>
      <c r="S10" s="345" t="e">
        <f t="shared" ref="S10" si="12">IF((F10&gt;69)*AND(F10&lt;75),1," ")</f>
        <v>#VALUE!</v>
      </c>
      <c r="T10" s="347" t="e">
        <f t="shared" ref="T10" si="13">IF(F10&gt;74,1," ")</f>
        <v>#VALUE!</v>
      </c>
      <c r="U10" s="355"/>
      <c r="V10" s="355"/>
      <c r="W10" s="356"/>
      <c r="X10" s="89"/>
    </row>
    <row r="11" spans="1:24" ht="10.050000000000001" customHeight="1" x14ac:dyDescent="0.2">
      <c r="A11" s="289"/>
      <c r="B11" s="88"/>
      <c r="C11" s="353"/>
      <c r="D11" s="291"/>
      <c r="E11" s="54"/>
      <c r="F11" s="345"/>
      <c r="G11" s="345"/>
      <c r="H11" s="345"/>
      <c r="I11" s="345"/>
      <c r="J11" s="345"/>
      <c r="K11" s="345"/>
      <c r="L11" s="345"/>
      <c r="M11" s="345"/>
      <c r="N11" s="345"/>
      <c r="O11" s="345"/>
      <c r="P11" s="345"/>
      <c r="Q11" s="345"/>
      <c r="R11" s="345"/>
      <c r="S11" s="345"/>
      <c r="T11" s="347"/>
      <c r="U11" s="355"/>
      <c r="V11" s="355"/>
      <c r="W11" s="357"/>
      <c r="X11" s="87"/>
    </row>
    <row r="12" spans="1:24" ht="10.050000000000001" customHeight="1" x14ac:dyDescent="0.2">
      <c r="A12" s="288">
        <f t="shared" ref="A12" si="14">A10+1</f>
        <v>3</v>
      </c>
      <c r="B12" s="90"/>
      <c r="C12" s="352"/>
      <c r="D12" s="290" t="e">
        <f t="shared" ref="D12" si="15">D10-1</f>
        <v>#VALUE!</v>
      </c>
      <c r="E12" s="51"/>
      <c r="F12" s="345" t="e">
        <f>IF(D12=0,"",$B$2-D12)</f>
        <v>#VALUE!</v>
      </c>
      <c r="G12" s="345" t="e">
        <f t="shared" ref="G12" si="16">IF((F12&gt;0)*AND(F12&lt;13),1," ")</f>
        <v>#VALUE!</v>
      </c>
      <c r="H12" s="345" t="e">
        <f t="shared" ref="H12" si="17">IF((F12&gt;12)*AND(F12&lt;16),1," ")</f>
        <v>#VALUE!</v>
      </c>
      <c r="I12" s="345" t="e">
        <f t="shared" ref="I12" si="18">IF((F12&gt;15)*AND(F12&lt;19),1," ")</f>
        <v>#VALUE!</v>
      </c>
      <c r="J12" s="345" t="e">
        <f t="shared" ref="J12" si="19">IF((F12&gt;18)*AND(F12&lt;23),1," ")</f>
        <v>#VALUE!</v>
      </c>
      <c r="K12" s="345" t="e">
        <f t="shared" ref="K12" si="20">IF((F12&gt;22)*AND(F12&lt;35),1," ")</f>
        <v>#VALUE!</v>
      </c>
      <c r="L12" s="345" t="e">
        <f t="shared" ref="L12" si="21">IF((F12&gt;34)*AND(F12&lt;40),1," ")</f>
        <v>#VALUE!</v>
      </c>
      <c r="M12" s="345" t="e">
        <f t="shared" ref="M12" si="22">IF((F12&gt;39)*AND(F12&lt;45),1," ")</f>
        <v>#VALUE!</v>
      </c>
      <c r="N12" s="345" t="e">
        <f t="shared" ref="N12" si="23">IF((F12&gt;44)*AND(F12&lt;50),1," ")</f>
        <v>#VALUE!</v>
      </c>
      <c r="O12" s="345" t="e">
        <f t="shared" ref="O12" si="24">IF((F12&gt;49)*AND(F12&lt;55),1," ")</f>
        <v>#VALUE!</v>
      </c>
      <c r="P12" s="345" t="e">
        <f t="shared" ref="P12" si="25">IF((F12&gt;54)*AND(F12&lt;60),1," ")</f>
        <v>#VALUE!</v>
      </c>
      <c r="Q12" s="345" t="e">
        <f t="shared" ref="Q12" si="26">IF((F12&gt;59)*AND(F12&lt;65),1," ")</f>
        <v>#VALUE!</v>
      </c>
      <c r="R12" s="345" t="e">
        <f t="shared" ref="R12" si="27">IF((F12&gt;64)*AND(F12&lt;70),1," ")</f>
        <v>#VALUE!</v>
      </c>
      <c r="S12" s="345" t="e">
        <f t="shared" ref="S12" si="28">IF((F12&gt;69)*AND(F12&lt;75),1," ")</f>
        <v>#VALUE!</v>
      </c>
      <c r="T12" s="347" t="e">
        <f t="shared" ref="T12" si="29">IF(F12&gt;74,1," ")</f>
        <v>#VALUE!</v>
      </c>
      <c r="U12" s="355"/>
      <c r="V12" s="355"/>
      <c r="W12" s="356"/>
      <c r="X12" s="89"/>
    </row>
    <row r="13" spans="1:24" ht="10.050000000000001" customHeight="1" x14ac:dyDescent="0.2">
      <c r="A13" s="289"/>
      <c r="B13" s="88"/>
      <c r="C13" s="353"/>
      <c r="D13" s="291"/>
      <c r="E13" s="54"/>
      <c r="F13" s="345"/>
      <c r="G13" s="345"/>
      <c r="H13" s="345"/>
      <c r="I13" s="345"/>
      <c r="J13" s="345"/>
      <c r="K13" s="345"/>
      <c r="L13" s="345"/>
      <c r="M13" s="345"/>
      <c r="N13" s="345"/>
      <c r="O13" s="345"/>
      <c r="P13" s="345"/>
      <c r="Q13" s="345"/>
      <c r="R13" s="345"/>
      <c r="S13" s="345"/>
      <c r="T13" s="347"/>
      <c r="U13" s="355"/>
      <c r="V13" s="355"/>
      <c r="W13" s="357"/>
      <c r="X13" s="87"/>
    </row>
    <row r="14" spans="1:24" ht="10.050000000000001" customHeight="1" x14ac:dyDescent="0.2">
      <c r="A14" s="288">
        <f t="shared" ref="A14" si="30">A12+1</f>
        <v>4</v>
      </c>
      <c r="B14" s="90"/>
      <c r="C14" s="352"/>
      <c r="D14" s="290" t="e">
        <f t="shared" ref="D14" si="31">D12-1</f>
        <v>#VALUE!</v>
      </c>
      <c r="E14" s="51"/>
      <c r="F14" s="345" t="e">
        <f>IF(D14=0,"",$B$2-D14)</f>
        <v>#VALUE!</v>
      </c>
      <c r="G14" s="345" t="e">
        <f t="shared" ref="G14" si="32">IF((F14&gt;0)*AND(F14&lt;13),1," ")</f>
        <v>#VALUE!</v>
      </c>
      <c r="H14" s="345" t="e">
        <f t="shared" ref="H14" si="33">IF((F14&gt;12)*AND(F14&lt;16),1," ")</f>
        <v>#VALUE!</v>
      </c>
      <c r="I14" s="345" t="e">
        <f t="shared" ref="I14" si="34">IF((F14&gt;15)*AND(F14&lt;19),1," ")</f>
        <v>#VALUE!</v>
      </c>
      <c r="J14" s="345" t="e">
        <f t="shared" ref="J14" si="35">IF((F14&gt;18)*AND(F14&lt;23),1," ")</f>
        <v>#VALUE!</v>
      </c>
      <c r="K14" s="345" t="e">
        <f t="shared" ref="K14" si="36">IF((F14&gt;22)*AND(F14&lt;35),1," ")</f>
        <v>#VALUE!</v>
      </c>
      <c r="L14" s="345" t="e">
        <f t="shared" ref="L14" si="37">IF((F14&gt;34)*AND(F14&lt;40),1," ")</f>
        <v>#VALUE!</v>
      </c>
      <c r="M14" s="345" t="e">
        <f t="shared" ref="M14" si="38">IF((F14&gt;39)*AND(F14&lt;45),1," ")</f>
        <v>#VALUE!</v>
      </c>
      <c r="N14" s="345" t="e">
        <f t="shared" ref="N14" si="39">IF((F14&gt;44)*AND(F14&lt;50),1," ")</f>
        <v>#VALUE!</v>
      </c>
      <c r="O14" s="345" t="e">
        <f t="shared" ref="O14" si="40">IF((F14&gt;49)*AND(F14&lt;55),1," ")</f>
        <v>#VALUE!</v>
      </c>
      <c r="P14" s="345" t="e">
        <f t="shared" ref="P14" si="41">IF((F14&gt;54)*AND(F14&lt;60),1," ")</f>
        <v>#VALUE!</v>
      </c>
      <c r="Q14" s="345" t="e">
        <f t="shared" ref="Q14" si="42">IF((F14&gt;59)*AND(F14&lt;65),1," ")</f>
        <v>#VALUE!</v>
      </c>
      <c r="R14" s="345" t="e">
        <f t="shared" ref="R14" si="43">IF((F14&gt;64)*AND(F14&lt;70),1," ")</f>
        <v>#VALUE!</v>
      </c>
      <c r="S14" s="345" t="e">
        <f t="shared" ref="S14" si="44">IF((F14&gt;69)*AND(F14&lt;75),1," ")</f>
        <v>#VALUE!</v>
      </c>
      <c r="T14" s="347" t="e">
        <f t="shared" ref="T14" si="45">IF(F14&gt;74,1," ")</f>
        <v>#VALUE!</v>
      </c>
      <c r="U14" s="355"/>
      <c r="V14" s="355"/>
      <c r="W14" s="356"/>
      <c r="X14" s="89"/>
    </row>
    <row r="15" spans="1:24" ht="10.050000000000001" customHeight="1" x14ac:dyDescent="0.2">
      <c r="A15" s="289"/>
      <c r="B15" s="88"/>
      <c r="C15" s="353"/>
      <c r="D15" s="291"/>
      <c r="E15" s="54"/>
      <c r="F15" s="345"/>
      <c r="G15" s="345"/>
      <c r="H15" s="345"/>
      <c r="I15" s="345"/>
      <c r="J15" s="345"/>
      <c r="K15" s="345"/>
      <c r="L15" s="345"/>
      <c r="M15" s="345"/>
      <c r="N15" s="345"/>
      <c r="O15" s="345"/>
      <c r="P15" s="345"/>
      <c r="Q15" s="345"/>
      <c r="R15" s="345"/>
      <c r="S15" s="345"/>
      <c r="T15" s="347"/>
      <c r="U15" s="355"/>
      <c r="V15" s="355"/>
      <c r="W15" s="357"/>
      <c r="X15" s="87"/>
    </row>
    <row r="16" spans="1:24" ht="10.050000000000001" customHeight="1" x14ac:dyDescent="0.2">
      <c r="A16" s="288">
        <f t="shared" ref="A16" si="46">A14+1</f>
        <v>5</v>
      </c>
      <c r="B16" s="90"/>
      <c r="C16" s="352"/>
      <c r="D16" s="290" t="e">
        <f t="shared" ref="D16" si="47">D14-1</f>
        <v>#VALUE!</v>
      </c>
      <c r="E16" s="51"/>
      <c r="F16" s="345" t="e">
        <f>IF(D16=0,"",$B$2-D16)</f>
        <v>#VALUE!</v>
      </c>
      <c r="G16" s="345" t="e">
        <f t="shared" ref="G16" si="48">IF((F16&gt;0)*AND(F16&lt;13),1," ")</f>
        <v>#VALUE!</v>
      </c>
      <c r="H16" s="345" t="e">
        <f t="shared" ref="H16" si="49">IF((F16&gt;12)*AND(F16&lt;16),1," ")</f>
        <v>#VALUE!</v>
      </c>
      <c r="I16" s="345" t="e">
        <f t="shared" ref="I16" si="50">IF((F16&gt;15)*AND(F16&lt;19),1," ")</f>
        <v>#VALUE!</v>
      </c>
      <c r="J16" s="345" t="e">
        <f t="shared" ref="J16" si="51">IF((F16&gt;18)*AND(F16&lt;23),1," ")</f>
        <v>#VALUE!</v>
      </c>
      <c r="K16" s="345" t="e">
        <f t="shared" ref="K16" si="52">IF((F16&gt;22)*AND(F16&lt;35),1," ")</f>
        <v>#VALUE!</v>
      </c>
      <c r="L16" s="345" t="e">
        <f t="shared" ref="L16" si="53">IF((F16&gt;34)*AND(F16&lt;40),1," ")</f>
        <v>#VALUE!</v>
      </c>
      <c r="M16" s="345" t="e">
        <f t="shared" ref="M16" si="54">IF((F16&gt;39)*AND(F16&lt;45),1," ")</f>
        <v>#VALUE!</v>
      </c>
      <c r="N16" s="345" t="e">
        <f t="shared" ref="N16" si="55">IF((F16&gt;44)*AND(F16&lt;50),1," ")</f>
        <v>#VALUE!</v>
      </c>
      <c r="O16" s="345" t="e">
        <f t="shared" ref="O16" si="56">IF((F16&gt;49)*AND(F16&lt;55),1," ")</f>
        <v>#VALUE!</v>
      </c>
      <c r="P16" s="345" t="e">
        <f t="shared" ref="P16" si="57">IF((F16&gt;54)*AND(F16&lt;60),1," ")</f>
        <v>#VALUE!</v>
      </c>
      <c r="Q16" s="345" t="e">
        <f t="shared" ref="Q16" si="58">IF((F16&gt;59)*AND(F16&lt;65),1," ")</f>
        <v>#VALUE!</v>
      </c>
      <c r="R16" s="345" t="e">
        <f t="shared" ref="R16" si="59">IF((F16&gt;64)*AND(F16&lt;70),1," ")</f>
        <v>#VALUE!</v>
      </c>
      <c r="S16" s="345" t="e">
        <f t="shared" ref="S16" si="60">IF((F16&gt;69)*AND(F16&lt;75),1," ")</f>
        <v>#VALUE!</v>
      </c>
      <c r="T16" s="347" t="e">
        <f t="shared" ref="T16" si="61">IF(F16&gt;74,1," ")</f>
        <v>#VALUE!</v>
      </c>
      <c r="U16" s="355"/>
      <c r="V16" s="355"/>
      <c r="W16" s="356"/>
      <c r="X16" s="89"/>
    </row>
    <row r="17" spans="1:24" ht="10.050000000000001" customHeight="1" x14ac:dyDescent="0.2">
      <c r="A17" s="289"/>
      <c r="B17" s="88"/>
      <c r="C17" s="353"/>
      <c r="D17" s="291"/>
      <c r="E17" s="54"/>
      <c r="F17" s="345"/>
      <c r="G17" s="345"/>
      <c r="H17" s="345"/>
      <c r="I17" s="345"/>
      <c r="J17" s="345"/>
      <c r="K17" s="345"/>
      <c r="L17" s="345"/>
      <c r="M17" s="345"/>
      <c r="N17" s="345"/>
      <c r="O17" s="345"/>
      <c r="P17" s="345"/>
      <c r="Q17" s="345"/>
      <c r="R17" s="345"/>
      <c r="S17" s="345"/>
      <c r="T17" s="347"/>
      <c r="U17" s="355"/>
      <c r="V17" s="355"/>
      <c r="W17" s="357"/>
      <c r="X17" s="87"/>
    </row>
    <row r="18" spans="1:24" ht="10.050000000000001" customHeight="1" x14ac:dyDescent="0.2">
      <c r="A18" s="288">
        <f t="shared" ref="A18" si="62">A16+1</f>
        <v>6</v>
      </c>
      <c r="B18" s="90"/>
      <c r="C18" s="352"/>
      <c r="D18" s="290" t="e">
        <f t="shared" ref="D18" si="63">D16-1</f>
        <v>#VALUE!</v>
      </c>
      <c r="E18" s="51"/>
      <c r="F18" s="345" t="e">
        <f>IF(D18=0,"",$B$2-D18)</f>
        <v>#VALUE!</v>
      </c>
      <c r="G18" s="345" t="e">
        <f t="shared" ref="G18" si="64">IF((F18&gt;0)*AND(F18&lt;13),1," ")</f>
        <v>#VALUE!</v>
      </c>
      <c r="H18" s="345" t="e">
        <f t="shared" ref="H18" si="65">IF((F18&gt;12)*AND(F18&lt;16),1," ")</f>
        <v>#VALUE!</v>
      </c>
      <c r="I18" s="345" t="e">
        <f t="shared" ref="I18" si="66">IF((F18&gt;15)*AND(F18&lt;19),1," ")</f>
        <v>#VALUE!</v>
      </c>
      <c r="J18" s="345" t="e">
        <f t="shared" ref="J18" si="67">IF((F18&gt;18)*AND(F18&lt;23),1," ")</f>
        <v>#VALUE!</v>
      </c>
      <c r="K18" s="345" t="e">
        <f t="shared" ref="K18" si="68">IF((F18&gt;22)*AND(F18&lt;35),1," ")</f>
        <v>#VALUE!</v>
      </c>
      <c r="L18" s="345" t="e">
        <f t="shared" ref="L18" si="69">IF((F18&gt;34)*AND(F18&lt;40),1," ")</f>
        <v>#VALUE!</v>
      </c>
      <c r="M18" s="345" t="e">
        <f t="shared" ref="M18" si="70">IF((F18&gt;39)*AND(F18&lt;45),1," ")</f>
        <v>#VALUE!</v>
      </c>
      <c r="N18" s="345" t="e">
        <f t="shared" ref="N18" si="71">IF((F18&gt;44)*AND(F18&lt;50),1," ")</f>
        <v>#VALUE!</v>
      </c>
      <c r="O18" s="345" t="e">
        <f t="shared" ref="O18" si="72">IF((F18&gt;49)*AND(F18&lt;55),1," ")</f>
        <v>#VALUE!</v>
      </c>
      <c r="P18" s="345" t="e">
        <f t="shared" ref="P18" si="73">IF((F18&gt;54)*AND(F18&lt;60),1," ")</f>
        <v>#VALUE!</v>
      </c>
      <c r="Q18" s="345" t="e">
        <f t="shared" ref="Q18" si="74">IF((F18&gt;59)*AND(F18&lt;65),1," ")</f>
        <v>#VALUE!</v>
      </c>
      <c r="R18" s="345" t="e">
        <f t="shared" ref="R18" si="75">IF((F18&gt;64)*AND(F18&lt;70),1," ")</f>
        <v>#VALUE!</v>
      </c>
      <c r="S18" s="345" t="e">
        <f t="shared" ref="S18" si="76">IF((F18&gt;69)*AND(F18&lt;75),1," ")</f>
        <v>#VALUE!</v>
      </c>
      <c r="T18" s="347" t="e">
        <f t="shared" ref="T18" si="77">IF(F18&gt;74,1," ")</f>
        <v>#VALUE!</v>
      </c>
      <c r="U18" s="355"/>
      <c r="V18" s="355"/>
      <c r="W18" s="356"/>
      <c r="X18" s="89"/>
    </row>
    <row r="19" spans="1:24" ht="10.050000000000001" customHeight="1" x14ac:dyDescent="0.2">
      <c r="A19" s="289"/>
      <c r="B19" s="88"/>
      <c r="C19" s="353"/>
      <c r="D19" s="291"/>
      <c r="E19" s="54"/>
      <c r="F19" s="345"/>
      <c r="G19" s="345"/>
      <c r="H19" s="345"/>
      <c r="I19" s="345"/>
      <c r="J19" s="345"/>
      <c r="K19" s="345"/>
      <c r="L19" s="345"/>
      <c r="M19" s="345"/>
      <c r="N19" s="345"/>
      <c r="O19" s="345"/>
      <c r="P19" s="345"/>
      <c r="Q19" s="345"/>
      <c r="R19" s="345"/>
      <c r="S19" s="345"/>
      <c r="T19" s="347"/>
      <c r="U19" s="355"/>
      <c r="V19" s="355"/>
      <c r="W19" s="357"/>
      <c r="X19" s="87"/>
    </row>
    <row r="20" spans="1:24" ht="10.050000000000001" customHeight="1" x14ac:dyDescent="0.2">
      <c r="A20" s="288">
        <f t="shared" ref="A20" si="78">A18+1</f>
        <v>7</v>
      </c>
      <c r="B20" s="90"/>
      <c r="C20" s="352"/>
      <c r="D20" s="290" t="e">
        <f t="shared" ref="D20" si="79">D18-1</f>
        <v>#VALUE!</v>
      </c>
      <c r="E20" s="51"/>
      <c r="F20" s="345" t="e">
        <f>IF(D20=0,"",$B$2-D20)</f>
        <v>#VALUE!</v>
      </c>
      <c r="G20" s="345" t="e">
        <f t="shared" ref="G20" si="80">IF((F20&gt;0)*AND(F20&lt;13),1," ")</f>
        <v>#VALUE!</v>
      </c>
      <c r="H20" s="345" t="e">
        <f t="shared" ref="H20" si="81">IF((F20&gt;12)*AND(F20&lt;16),1," ")</f>
        <v>#VALUE!</v>
      </c>
      <c r="I20" s="345" t="e">
        <f t="shared" ref="I20" si="82">IF((F20&gt;15)*AND(F20&lt;19),1," ")</f>
        <v>#VALUE!</v>
      </c>
      <c r="J20" s="345" t="e">
        <f t="shared" ref="J20" si="83">IF((F20&gt;18)*AND(F20&lt;23),1," ")</f>
        <v>#VALUE!</v>
      </c>
      <c r="K20" s="345" t="e">
        <f t="shared" ref="K20" si="84">IF((F20&gt;22)*AND(F20&lt;35),1," ")</f>
        <v>#VALUE!</v>
      </c>
      <c r="L20" s="345" t="e">
        <f t="shared" ref="L20" si="85">IF((F20&gt;34)*AND(F20&lt;40),1," ")</f>
        <v>#VALUE!</v>
      </c>
      <c r="M20" s="345" t="e">
        <f t="shared" ref="M20" si="86">IF((F20&gt;39)*AND(F20&lt;45),1," ")</f>
        <v>#VALUE!</v>
      </c>
      <c r="N20" s="345" t="e">
        <f t="shared" ref="N20" si="87">IF((F20&gt;44)*AND(F20&lt;50),1," ")</f>
        <v>#VALUE!</v>
      </c>
      <c r="O20" s="345" t="e">
        <f t="shared" ref="O20" si="88">IF((F20&gt;49)*AND(F20&lt;55),1," ")</f>
        <v>#VALUE!</v>
      </c>
      <c r="P20" s="345" t="e">
        <f t="shared" ref="P20" si="89">IF((F20&gt;54)*AND(F20&lt;60),1," ")</f>
        <v>#VALUE!</v>
      </c>
      <c r="Q20" s="345" t="e">
        <f t="shared" ref="Q20" si="90">IF((F20&gt;59)*AND(F20&lt;65),1," ")</f>
        <v>#VALUE!</v>
      </c>
      <c r="R20" s="345" t="e">
        <f t="shared" ref="R20" si="91">IF((F20&gt;64)*AND(F20&lt;70),1," ")</f>
        <v>#VALUE!</v>
      </c>
      <c r="S20" s="345" t="e">
        <f t="shared" ref="S20" si="92">IF((F20&gt;69)*AND(F20&lt;75),1," ")</f>
        <v>#VALUE!</v>
      </c>
      <c r="T20" s="347" t="e">
        <f t="shared" ref="T20" si="93">IF(F20&gt;74,1," ")</f>
        <v>#VALUE!</v>
      </c>
      <c r="U20" s="355"/>
      <c r="V20" s="355"/>
      <c r="W20" s="356"/>
      <c r="X20" s="89"/>
    </row>
    <row r="21" spans="1:24" ht="10.050000000000001" customHeight="1" x14ac:dyDescent="0.2">
      <c r="A21" s="289"/>
      <c r="B21" s="88"/>
      <c r="C21" s="353"/>
      <c r="D21" s="291"/>
      <c r="E21" s="54"/>
      <c r="F21" s="345"/>
      <c r="G21" s="345"/>
      <c r="H21" s="345"/>
      <c r="I21" s="345"/>
      <c r="J21" s="345"/>
      <c r="K21" s="345"/>
      <c r="L21" s="345"/>
      <c r="M21" s="345"/>
      <c r="N21" s="345"/>
      <c r="O21" s="345"/>
      <c r="P21" s="345"/>
      <c r="Q21" s="345"/>
      <c r="R21" s="345"/>
      <c r="S21" s="345"/>
      <c r="T21" s="347"/>
      <c r="U21" s="355"/>
      <c r="V21" s="355"/>
      <c r="W21" s="357"/>
      <c r="X21" s="87"/>
    </row>
    <row r="22" spans="1:24" ht="10.050000000000001" customHeight="1" x14ac:dyDescent="0.2">
      <c r="A22" s="288">
        <f t="shared" ref="A22" si="94">A20+1</f>
        <v>8</v>
      </c>
      <c r="B22" s="90"/>
      <c r="C22" s="352"/>
      <c r="D22" s="290" t="e">
        <f t="shared" ref="D22" si="95">D20-1</f>
        <v>#VALUE!</v>
      </c>
      <c r="E22" s="51"/>
      <c r="F22" s="345" t="e">
        <f>IF(D22=0,"",$B$2-D22)</f>
        <v>#VALUE!</v>
      </c>
      <c r="G22" s="345" t="e">
        <f t="shared" ref="G22" si="96">IF((F22&gt;0)*AND(F22&lt;13),1," ")</f>
        <v>#VALUE!</v>
      </c>
      <c r="H22" s="345" t="e">
        <f t="shared" ref="H22" si="97">IF((F22&gt;12)*AND(F22&lt;16),1," ")</f>
        <v>#VALUE!</v>
      </c>
      <c r="I22" s="345" t="e">
        <f t="shared" ref="I22" si="98">IF((F22&gt;15)*AND(F22&lt;19),1," ")</f>
        <v>#VALUE!</v>
      </c>
      <c r="J22" s="345" t="e">
        <f t="shared" ref="J22" si="99">IF((F22&gt;18)*AND(F22&lt;23),1," ")</f>
        <v>#VALUE!</v>
      </c>
      <c r="K22" s="345" t="e">
        <f t="shared" ref="K22" si="100">IF((F22&gt;22)*AND(F22&lt;35),1," ")</f>
        <v>#VALUE!</v>
      </c>
      <c r="L22" s="345" t="e">
        <f t="shared" ref="L22" si="101">IF((F22&gt;34)*AND(F22&lt;40),1," ")</f>
        <v>#VALUE!</v>
      </c>
      <c r="M22" s="345" t="e">
        <f t="shared" ref="M22" si="102">IF((F22&gt;39)*AND(F22&lt;45),1," ")</f>
        <v>#VALUE!</v>
      </c>
      <c r="N22" s="345" t="e">
        <f t="shared" ref="N22" si="103">IF((F22&gt;44)*AND(F22&lt;50),1," ")</f>
        <v>#VALUE!</v>
      </c>
      <c r="O22" s="345" t="e">
        <f t="shared" ref="O22" si="104">IF((F22&gt;49)*AND(F22&lt;55),1," ")</f>
        <v>#VALUE!</v>
      </c>
      <c r="P22" s="345" t="e">
        <f t="shared" ref="P22" si="105">IF((F22&gt;54)*AND(F22&lt;60),1," ")</f>
        <v>#VALUE!</v>
      </c>
      <c r="Q22" s="345" t="e">
        <f t="shared" ref="Q22" si="106">IF((F22&gt;59)*AND(F22&lt;65),1," ")</f>
        <v>#VALUE!</v>
      </c>
      <c r="R22" s="345" t="e">
        <f t="shared" ref="R22" si="107">IF((F22&gt;64)*AND(F22&lt;70),1," ")</f>
        <v>#VALUE!</v>
      </c>
      <c r="S22" s="345" t="e">
        <f t="shared" ref="S22" si="108">IF((F22&gt;69)*AND(F22&lt;75),1," ")</f>
        <v>#VALUE!</v>
      </c>
      <c r="T22" s="347" t="e">
        <f t="shared" ref="T22" si="109">IF(F22&gt;74,1," ")</f>
        <v>#VALUE!</v>
      </c>
      <c r="U22" s="355"/>
      <c r="V22" s="355"/>
      <c r="W22" s="356"/>
      <c r="X22" s="89"/>
    </row>
    <row r="23" spans="1:24" ht="10.050000000000001" customHeight="1" x14ac:dyDescent="0.2">
      <c r="A23" s="289"/>
      <c r="B23" s="88"/>
      <c r="C23" s="353"/>
      <c r="D23" s="291"/>
      <c r="E23" s="54"/>
      <c r="F23" s="345"/>
      <c r="G23" s="345"/>
      <c r="H23" s="345"/>
      <c r="I23" s="345"/>
      <c r="J23" s="345"/>
      <c r="K23" s="345"/>
      <c r="L23" s="345"/>
      <c r="M23" s="345"/>
      <c r="N23" s="345"/>
      <c r="O23" s="345"/>
      <c r="P23" s="345"/>
      <c r="Q23" s="345"/>
      <c r="R23" s="345"/>
      <c r="S23" s="345"/>
      <c r="T23" s="347"/>
      <c r="U23" s="355"/>
      <c r="V23" s="355"/>
      <c r="W23" s="357"/>
      <c r="X23" s="87"/>
    </row>
    <row r="24" spans="1:24" ht="10.050000000000001" customHeight="1" x14ac:dyDescent="0.2">
      <c r="A24" s="288">
        <f t="shared" ref="A24:A84" si="110">A22+1</f>
        <v>9</v>
      </c>
      <c r="B24" s="90"/>
      <c r="C24" s="352"/>
      <c r="D24" s="290" t="e">
        <f t="shared" ref="D24" si="111">D22-1</f>
        <v>#VALUE!</v>
      </c>
      <c r="E24" s="51"/>
      <c r="F24" s="345" t="e">
        <f>IF(D24=0,"",$B$2-D24)</f>
        <v>#VALUE!</v>
      </c>
      <c r="G24" s="345" t="e">
        <f t="shared" ref="G24" si="112">IF((F24&gt;0)*AND(F24&lt;13),1," ")</f>
        <v>#VALUE!</v>
      </c>
      <c r="H24" s="345" t="e">
        <f t="shared" ref="H24" si="113">IF((F24&gt;12)*AND(F24&lt;16),1," ")</f>
        <v>#VALUE!</v>
      </c>
      <c r="I24" s="345" t="e">
        <f t="shared" ref="I24" si="114">IF((F24&gt;15)*AND(F24&lt;19),1," ")</f>
        <v>#VALUE!</v>
      </c>
      <c r="J24" s="345" t="e">
        <f t="shared" ref="J24" si="115">IF((F24&gt;18)*AND(F24&lt;23),1," ")</f>
        <v>#VALUE!</v>
      </c>
      <c r="K24" s="345" t="e">
        <f t="shared" ref="K24" si="116">IF((F24&gt;22)*AND(F24&lt;35),1," ")</f>
        <v>#VALUE!</v>
      </c>
      <c r="L24" s="345" t="e">
        <f t="shared" ref="L24" si="117">IF((F24&gt;34)*AND(F24&lt;40),1," ")</f>
        <v>#VALUE!</v>
      </c>
      <c r="M24" s="345" t="e">
        <f t="shared" ref="M24" si="118">IF((F24&gt;39)*AND(F24&lt;45),1," ")</f>
        <v>#VALUE!</v>
      </c>
      <c r="N24" s="345" t="e">
        <f t="shared" ref="N24" si="119">IF((F24&gt;44)*AND(F24&lt;50),1," ")</f>
        <v>#VALUE!</v>
      </c>
      <c r="O24" s="345" t="e">
        <f t="shared" ref="O24" si="120">IF((F24&gt;49)*AND(F24&lt;55),1," ")</f>
        <v>#VALUE!</v>
      </c>
      <c r="P24" s="345" t="e">
        <f t="shared" ref="P24" si="121">IF((F24&gt;54)*AND(F24&lt;60),1," ")</f>
        <v>#VALUE!</v>
      </c>
      <c r="Q24" s="345" t="e">
        <f t="shared" ref="Q24" si="122">IF((F24&gt;59)*AND(F24&lt;65),1," ")</f>
        <v>#VALUE!</v>
      </c>
      <c r="R24" s="345" t="e">
        <f t="shared" ref="R24" si="123">IF((F24&gt;64)*AND(F24&lt;70),1," ")</f>
        <v>#VALUE!</v>
      </c>
      <c r="S24" s="345" t="e">
        <f t="shared" ref="S24" si="124">IF((F24&gt;69)*AND(F24&lt;75),1," ")</f>
        <v>#VALUE!</v>
      </c>
      <c r="T24" s="347" t="e">
        <f t="shared" ref="T24" si="125">IF(F24&gt;74,1," ")</f>
        <v>#VALUE!</v>
      </c>
      <c r="U24" s="355"/>
      <c r="V24" s="355"/>
      <c r="W24" s="356"/>
      <c r="X24" s="89"/>
    </row>
    <row r="25" spans="1:24" ht="10.050000000000001" customHeight="1" x14ac:dyDescent="0.2">
      <c r="A25" s="289"/>
      <c r="B25" s="88"/>
      <c r="C25" s="353"/>
      <c r="D25" s="291"/>
      <c r="E25" s="54"/>
      <c r="F25" s="345"/>
      <c r="G25" s="345"/>
      <c r="H25" s="345"/>
      <c r="I25" s="345"/>
      <c r="J25" s="345"/>
      <c r="K25" s="345"/>
      <c r="L25" s="345"/>
      <c r="M25" s="345"/>
      <c r="N25" s="345"/>
      <c r="O25" s="345"/>
      <c r="P25" s="345"/>
      <c r="Q25" s="345"/>
      <c r="R25" s="345"/>
      <c r="S25" s="345"/>
      <c r="T25" s="347"/>
      <c r="U25" s="355"/>
      <c r="V25" s="355"/>
      <c r="W25" s="357"/>
      <c r="X25" s="87"/>
    </row>
    <row r="26" spans="1:24" ht="10.050000000000001" customHeight="1" x14ac:dyDescent="0.2">
      <c r="A26" s="288">
        <f t="shared" ref="A26:A86" si="126">A24+1</f>
        <v>10</v>
      </c>
      <c r="B26" s="90"/>
      <c r="C26" s="352"/>
      <c r="D26" s="290" t="e">
        <f t="shared" ref="D26" si="127">D24-1</f>
        <v>#VALUE!</v>
      </c>
      <c r="E26" s="51"/>
      <c r="F26" s="345" t="e">
        <f>IF(D26=0,"",$B$2-D26)</f>
        <v>#VALUE!</v>
      </c>
      <c r="G26" s="345" t="e">
        <f t="shared" ref="G26" si="128">IF((F26&gt;0)*AND(F26&lt;13),1," ")</f>
        <v>#VALUE!</v>
      </c>
      <c r="H26" s="345" t="e">
        <f t="shared" ref="H26" si="129">IF((F26&gt;12)*AND(F26&lt;16),1," ")</f>
        <v>#VALUE!</v>
      </c>
      <c r="I26" s="345" t="e">
        <f t="shared" ref="I26" si="130">IF((F26&gt;15)*AND(F26&lt;19),1," ")</f>
        <v>#VALUE!</v>
      </c>
      <c r="J26" s="345" t="e">
        <f t="shared" ref="J26" si="131">IF((F26&gt;18)*AND(F26&lt;23),1," ")</f>
        <v>#VALUE!</v>
      </c>
      <c r="K26" s="345" t="e">
        <f t="shared" ref="K26" si="132">IF((F26&gt;22)*AND(F26&lt;35),1," ")</f>
        <v>#VALUE!</v>
      </c>
      <c r="L26" s="345" t="e">
        <f t="shared" ref="L26" si="133">IF((F26&gt;34)*AND(F26&lt;40),1," ")</f>
        <v>#VALUE!</v>
      </c>
      <c r="M26" s="345" t="e">
        <f t="shared" ref="M26" si="134">IF((F26&gt;39)*AND(F26&lt;45),1," ")</f>
        <v>#VALUE!</v>
      </c>
      <c r="N26" s="345" t="e">
        <f t="shared" ref="N26" si="135">IF((F26&gt;44)*AND(F26&lt;50),1," ")</f>
        <v>#VALUE!</v>
      </c>
      <c r="O26" s="345" t="e">
        <f t="shared" ref="O26" si="136">IF((F26&gt;49)*AND(F26&lt;55),1," ")</f>
        <v>#VALUE!</v>
      </c>
      <c r="P26" s="345" t="e">
        <f t="shared" ref="P26" si="137">IF((F26&gt;54)*AND(F26&lt;60),1," ")</f>
        <v>#VALUE!</v>
      </c>
      <c r="Q26" s="345" t="e">
        <f t="shared" ref="Q26" si="138">IF((F26&gt;59)*AND(F26&lt;65),1," ")</f>
        <v>#VALUE!</v>
      </c>
      <c r="R26" s="345" t="e">
        <f t="shared" ref="R26" si="139">IF((F26&gt;64)*AND(F26&lt;70),1," ")</f>
        <v>#VALUE!</v>
      </c>
      <c r="S26" s="345" t="e">
        <f t="shared" ref="S26" si="140">IF((F26&gt;69)*AND(F26&lt;75),1," ")</f>
        <v>#VALUE!</v>
      </c>
      <c r="T26" s="347" t="e">
        <f t="shared" ref="T26" si="141">IF(F26&gt;74,1," ")</f>
        <v>#VALUE!</v>
      </c>
      <c r="U26" s="355"/>
      <c r="V26" s="355"/>
      <c r="W26" s="356"/>
      <c r="X26" s="89"/>
    </row>
    <row r="27" spans="1:24" ht="10.050000000000001" customHeight="1" x14ac:dyDescent="0.2">
      <c r="A27" s="289"/>
      <c r="B27" s="88"/>
      <c r="C27" s="353"/>
      <c r="D27" s="291"/>
      <c r="E27" s="54"/>
      <c r="F27" s="345"/>
      <c r="G27" s="345"/>
      <c r="H27" s="345"/>
      <c r="I27" s="345"/>
      <c r="J27" s="345"/>
      <c r="K27" s="345"/>
      <c r="L27" s="345"/>
      <c r="M27" s="345"/>
      <c r="N27" s="345"/>
      <c r="O27" s="345"/>
      <c r="P27" s="345"/>
      <c r="Q27" s="345"/>
      <c r="R27" s="345"/>
      <c r="S27" s="345"/>
      <c r="T27" s="347"/>
      <c r="U27" s="355"/>
      <c r="V27" s="355"/>
      <c r="W27" s="357"/>
      <c r="X27" s="87"/>
    </row>
    <row r="28" spans="1:24" ht="10.050000000000001" customHeight="1" x14ac:dyDescent="0.2">
      <c r="A28" s="288">
        <f t="shared" ref="A28:A88" si="142">A26+1</f>
        <v>11</v>
      </c>
      <c r="B28" s="90"/>
      <c r="C28" s="352"/>
      <c r="D28" s="290" t="e">
        <f t="shared" ref="D28" si="143">D26-1</f>
        <v>#VALUE!</v>
      </c>
      <c r="E28" s="51"/>
      <c r="F28" s="345" t="e">
        <f>IF(D28=0,"",$B$2-D28)</f>
        <v>#VALUE!</v>
      </c>
      <c r="G28" s="345" t="e">
        <f t="shared" ref="G28" si="144">IF((F28&gt;0)*AND(F28&lt;13),1," ")</f>
        <v>#VALUE!</v>
      </c>
      <c r="H28" s="345" t="e">
        <f t="shared" ref="H28" si="145">IF((F28&gt;12)*AND(F28&lt;16),1," ")</f>
        <v>#VALUE!</v>
      </c>
      <c r="I28" s="345" t="e">
        <f t="shared" ref="I28" si="146">IF((F28&gt;15)*AND(F28&lt;19),1," ")</f>
        <v>#VALUE!</v>
      </c>
      <c r="J28" s="345" t="e">
        <f t="shared" ref="J28" si="147">IF((F28&gt;18)*AND(F28&lt;23),1," ")</f>
        <v>#VALUE!</v>
      </c>
      <c r="K28" s="345" t="e">
        <f t="shared" ref="K28" si="148">IF((F28&gt;22)*AND(F28&lt;35),1," ")</f>
        <v>#VALUE!</v>
      </c>
      <c r="L28" s="345" t="e">
        <f t="shared" ref="L28" si="149">IF((F28&gt;34)*AND(F28&lt;40),1," ")</f>
        <v>#VALUE!</v>
      </c>
      <c r="M28" s="345" t="e">
        <f t="shared" ref="M28" si="150">IF((F28&gt;39)*AND(F28&lt;45),1," ")</f>
        <v>#VALUE!</v>
      </c>
      <c r="N28" s="345" t="e">
        <f t="shared" ref="N28" si="151">IF((F28&gt;44)*AND(F28&lt;50),1," ")</f>
        <v>#VALUE!</v>
      </c>
      <c r="O28" s="345" t="e">
        <f t="shared" ref="O28" si="152">IF((F28&gt;49)*AND(F28&lt;55),1," ")</f>
        <v>#VALUE!</v>
      </c>
      <c r="P28" s="345" t="e">
        <f t="shared" ref="P28" si="153">IF((F28&gt;54)*AND(F28&lt;60),1," ")</f>
        <v>#VALUE!</v>
      </c>
      <c r="Q28" s="345" t="e">
        <f t="shared" ref="Q28" si="154">IF((F28&gt;59)*AND(F28&lt;65),1," ")</f>
        <v>#VALUE!</v>
      </c>
      <c r="R28" s="345" t="e">
        <f t="shared" ref="R28" si="155">IF((F28&gt;64)*AND(F28&lt;70),1," ")</f>
        <v>#VALUE!</v>
      </c>
      <c r="S28" s="345" t="e">
        <f t="shared" ref="S28" si="156">IF((F28&gt;69)*AND(F28&lt;75),1," ")</f>
        <v>#VALUE!</v>
      </c>
      <c r="T28" s="347" t="e">
        <f t="shared" ref="T28" si="157">IF(F28&gt;74,1," ")</f>
        <v>#VALUE!</v>
      </c>
      <c r="U28" s="355"/>
      <c r="V28" s="355"/>
      <c r="W28" s="356"/>
      <c r="X28" s="89"/>
    </row>
    <row r="29" spans="1:24" ht="10.050000000000001" customHeight="1" x14ac:dyDescent="0.2">
      <c r="A29" s="289"/>
      <c r="B29" s="88"/>
      <c r="C29" s="353"/>
      <c r="D29" s="291"/>
      <c r="E29" s="54"/>
      <c r="F29" s="345"/>
      <c r="G29" s="345"/>
      <c r="H29" s="345"/>
      <c r="I29" s="345"/>
      <c r="J29" s="345"/>
      <c r="K29" s="345"/>
      <c r="L29" s="345"/>
      <c r="M29" s="345"/>
      <c r="N29" s="345"/>
      <c r="O29" s="345"/>
      <c r="P29" s="345"/>
      <c r="Q29" s="345"/>
      <c r="R29" s="345"/>
      <c r="S29" s="345"/>
      <c r="T29" s="347"/>
      <c r="U29" s="355"/>
      <c r="V29" s="355"/>
      <c r="W29" s="357"/>
      <c r="X29" s="87"/>
    </row>
    <row r="30" spans="1:24" ht="10.050000000000001" customHeight="1" x14ac:dyDescent="0.2">
      <c r="A30" s="288">
        <f t="shared" ref="A30:A90" si="158">A28+1</f>
        <v>12</v>
      </c>
      <c r="B30" s="90"/>
      <c r="C30" s="352"/>
      <c r="D30" s="290" t="e">
        <f t="shared" ref="D30" si="159">D28-1</f>
        <v>#VALUE!</v>
      </c>
      <c r="E30" s="51"/>
      <c r="F30" s="345" t="e">
        <f>IF(D30=0,"",$B$2-D30)</f>
        <v>#VALUE!</v>
      </c>
      <c r="G30" s="345" t="e">
        <f t="shared" ref="G30" si="160">IF((F30&gt;0)*AND(F30&lt;13),1," ")</f>
        <v>#VALUE!</v>
      </c>
      <c r="H30" s="345" t="e">
        <f t="shared" ref="H30" si="161">IF((F30&gt;12)*AND(F30&lt;16),1," ")</f>
        <v>#VALUE!</v>
      </c>
      <c r="I30" s="345" t="e">
        <f t="shared" ref="I30" si="162">IF((F30&gt;15)*AND(F30&lt;19),1," ")</f>
        <v>#VALUE!</v>
      </c>
      <c r="J30" s="345" t="e">
        <f t="shared" ref="J30" si="163">IF((F30&gt;18)*AND(F30&lt;23),1," ")</f>
        <v>#VALUE!</v>
      </c>
      <c r="K30" s="345" t="e">
        <f t="shared" ref="K30" si="164">IF((F30&gt;22)*AND(F30&lt;35),1," ")</f>
        <v>#VALUE!</v>
      </c>
      <c r="L30" s="345" t="e">
        <f t="shared" ref="L30" si="165">IF((F30&gt;34)*AND(F30&lt;40),1," ")</f>
        <v>#VALUE!</v>
      </c>
      <c r="M30" s="345" t="e">
        <f t="shared" ref="M30" si="166">IF((F30&gt;39)*AND(F30&lt;45),1," ")</f>
        <v>#VALUE!</v>
      </c>
      <c r="N30" s="345" t="e">
        <f t="shared" ref="N30" si="167">IF((F30&gt;44)*AND(F30&lt;50),1," ")</f>
        <v>#VALUE!</v>
      </c>
      <c r="O30" s="345" t="e">
        <f t="shared" ref="O30" si="168">IF((F30&gt;49)*AND(F30&lt;55),1," ")</f>
        <v>#VALUE!</v>
      </c>
      <c r="P30" s="345" t="e">
        <f t="shared" ref="P30" si="169">IF((F30&gt;54)*AND(F30&lt;60),1," ")</f>
        <v>#VALUE!</v>
      </c>
      <c r="Q30" s="345" t="e">
        <f t="shared" ref="Q30" si="170">IF((F30&gt;59)*AND(F30&lt;65),1," ")</f>
        <v>#VALUE!</v>
      </c>
      <c r="R30" s="345" t="e">
        <f t="shared" ref="R30" si="171">IF((F30&gt;64)*AND(F30&lt;70),1," ")</f>
        <v>#VALUE!</v>
      </c>
      <c r="S30" s="345" t="e">
        <f t="shared" ref="S30" si="172">IF((F30&gt;69)*AND(F30&lt;75),1," ")</f>
        <v>#VALUE!</v>
      </c>
      <c r="T30" s="347" t="e">
        <f t="shared" ref="T30" si="173">IF(F30&gt;74,1," ")</f>
        <v>#VALUE!</v>
      </c>
      <c r="U30" s="355"/>
      <c r="V30" s="355"/>
      <c r="W30" s="356"/>
      <c r="X30" s="89"/>
    </row>
    <row r="31" spans="1:24" ht="10.050000000000001" customHeight="1" x14ac:dyDescent="0.2">
      <c r="A31" s="289"/>
      <c r="B31" s="88"/>
      <c r="C31" s="353"/>
      <c r="D31" s="291"/>
      <c r="E31" s="54"/>
      <c r="F31" s="345"/>
      <c r="G31" s="345"/>
      <c r="H31" s="345"/>
      <c r="I31" s="345"/>
      <c r="J31" s="345"/>
      <c r="K31" s="345"/>
      <c r="L31" s="345"/>
      <c r="M31" s="345"/>
      <c r="N31" s="345"/>
      <c r="O31" s="345"/>
      <c r="P31" s="345"/>
      <c r="Q31" s="345"/>
      <c r="R31" s="345"/>
      <c r="S31" s="345"/>
      <c r="T31" s="347"/>
      <c r="U31" s="355"/>
      <c r="V31" s="355"/>
      <c r="W31" s="357"/>
      <c r="X31" s="87"/>
    </row>
    <row r="32" spans="1:24" ht="10.050000000000001" customHeight="1" x14ac:dyDescent="0.2">
      <c r="A32" s="288">
        <f t="shared" ref="A32:A92" si="174">A30+1</f>
        <v>13</v>
      </c>
      <c r="B32" s="90"/>
      <c r="C32" s="352"/>
      <c r="D32" s="290" t="e">
        <f t="shared" ref="D32" si="175">D30-1</f>
        <v>#VALUE!</v>
      </c>
      <c r="E32" s="51"/>
      <c r="F32" s="345" t="e">
        <f>IF(D32=0,"",$B$2-D32)</f>
        <v>#VALUE!</v>
      </c>
      <c r="G32" s="345" t="e">
        <f t="shared" ref="G32" si="176">IF((F32&gt;0)*AND(F32&lt;13),1," ")</f>
        <v>#VALUE!</v>
      </c>
      <c r="H32" s="345" t="e">
        <f t="shared" ref="H32" si="177">IF((F32&gt;12)*AND(F32&lt;16),1," ")</f>
        <v>#VALUE!</v>
      </c>
      <c r="I32" s="345" t="e">
        <f t="shared" ref="I32" si="178">IF((F32&gt;15)*AND(F32&lt;19),1," ")</f>
        <v>#VALUE!</v>
      </c>
      <c r="J32" s="345" t="e">
        <f t="shared" ref="J32" si="179">IF((F32&gt;18)*AND(F32&lt;23),1," ")</f>
        <v>#VALUE!</v>
      </c>
      <c r="K32" s="345" t="e">
        <f t="shared" ref="K32" si="180">IF((F32&gt;22)*AND(F32&lt;35),1," ")</f>
        <v>#VALUE!</v>
      </c>
      <c r="L32" s="345" t="e">
        <f t="shared" ref="L32" si="181">IF((F32&gt;34)*AND(F32&lt;40),1," ")</f>
        <v>#VALUE!</v>
      </c>
      <c r="M32" s="345" t="e">
        <f t="shared" ref="M32" si="182">IF((F32&gt;39)*AND(F32&lt;45),1," ")</f>
        <v>#VALUE!</v>
      </c>
      <c r="N32" s="345" t="e">
        <f t="shared" ref="N32" si="183">IF((F32&gt;44)*AND(F32&lt;50),1," ")</f>
        <v>#VALUE!</v>
      </c>
      <c r="O32" s="345" t="e">
        <f t="shared" ref="O32" si="184">IF((F32&gt;49)*AND(F32&lt;55),1," ")</f>
        <v>#VALUE!</v>
      </c>
      <c r="P32" s="345" t="e">
        <f t="shared" ref="P32" si="185">IF((F32&gt;54)*AND(F32&lt;60),1," ")</f>
        <v>#VALUE!</v>
      </c>
      <c r="Q32" s="345" t="e">
        <f t="shared" ref="Q32" si="186">IF((F32&gt;59)*AND(F32&lt;65),1," ")</f>
        <v>#VALUE!</v>
      </c>
      <c r="R32" s="345" t="e">
        <f t="shared" ref="R32" si="187">IF((F32&gt;64)*AND(F32&lt;70),1," ")</f>
        <v>#VALUE!</v>
      </c>
      <c r="S32" s="345" t="e">
        <f t="shared" ref="S32" si="188">IF((F32&gt;69)*AND(F32&lt;75),1," ")</f>
        <v>#VALUE!</v>
      </c>
      <c r="T32" s="347" t="e">
        <f t="shared" ref="T32" si="189">IF(F32&gt;74,1," ")</f>
        <v>#VALUE!</v>
      </c>
      <c r="U32" s="355"/>
      <c r="V32" s="355"/>
      <c r="W32" s="356"/>
      <c r="X32" s="89"/>
    </row>
    <row r="33" spans="1:24" ht="10.050000000000001" customHeight="1" x14ac:dyDescent="0.2">
      <c r="A33" s="289"/>
      <c r="B33" s="88"/>
      <c r="C33" s="353"/>
      <c r="D33" s="291"/>
      <c r="E33" s="54"/>
      <c r="F33" s="345"/>
      <c r="G33" s="345"/>
      <c r="H33" s="345"/>
      <c r="I33" s="345"/>
      <c r="J33" s="345"/>
      <c r="K33" s="345"/>
      <c r="L33" s="345"/>
      <c r="M33" s="345"/>
      <c r="N33" s="345"/>
      <c r="O33" s="345"/>
      <c r="P33" s="345"/>
      <c r="Q33" s="345"/>
      <c r="R33" s="345"/>
      <c r="S33" s="345"/>
      <c r="T33" s="347"/>
      <c r="U33" s="355"/>
      <c r="V33" s="355"/>
      <c r="W33" s="357"/>
      <c r="X33" s="87"/>
    </row>
    <row r="34" spans="1:24" ht="10.050000000000001" customHeight="1" x14ac:dyDescent="0.2">
      <c r="A34" s="288">
        <f t="shared" ref="A34" si="190">A32+1</f>
        <v>14</v>
      </c>
      <c r="B34" s="90"/>
      <c r="C34" s="352"/>
      <c r="D34" s="290" t="e">
        <f t="shared" ref="D34" si="191">D32-1</f>
        <v>#VALUE!</v>
      </c>
      <c r="E34" s="51"/>
      <c r="F34" s="345" t="e">
        <f>IF(D34=0,"",$B$2-D34)</f>
        <v>#VALUE!</v>
      </c>
      <c r="G34" s="345" t="e">
        <f t="shared" ref="G34" si="192">IF((F34&gt;0)*AND(F34&lt;13),1," ")</f>
        <v>#VALUE!</v>
      </c>
      <c r="H34" s="345" t="e">
        <f t="shared" ref="H34" si="193">IF((F34&gt;12)*AND(F34&lt;16),1," ")</f>
        <v>#VALUE!</v>
      </c>
      <c r="I34" s="345" t="e">
        <f t="shared" ref="I34" si="194">IF((F34&gt;15)*AND(F34&lt;19),1," ")</f>
        <v>#VALUE!</v>
      </c>
      <c r="J34" s="345" t="e">
        <f t="shared" ref="J34" si="195">IF((F34&gt;18)*AND(F34&lt;23),1," ")</f>
        <v>#VALUE!</v>
      </c>
      <c r="K34" s="345" t="e">
        <f t="shared" ref="K34" si="196">IF((F34&gt;22)*AND(F34&lt;35),1," ")</f>
        <v>#VALUE!</v>
      </c>
      <c r="L34" s="345" t="e">
        <f t="shared" ref="L34" si="197">IF((F34&gt;34)*AND(F34&lt;40),1," ")</f>
        <v>#VALUE!</v>
      </c>
      <c r="M34" s="345" t="e">
        <f t="shared" ref="M34" si="198">IF((F34&gt;39)*AND(F34&lt;45),1," ")</f>
        <v>#VALUE!</v>
      </c>
      <c r="N34" s="345" t="e">
        <f t="shared" ref="N34" si="199">IF((F34&gt;44)*AND(F34&lt;50),1," ")</f>
        <v>#VALUE!</v>
      </c>
      <c r="O34" s="345" t="e">
        <f t="shared" ref="O34" si="200">IF((F34&gt;49)*AND(F34&lt;55),1," ")</f>
        <v>#VALUE!</v>
      </c>
      <c r="P34" s="345" t="e">
        <f t="shared" ref="P34" si="201">IF((F34&gt;54)*AND(F34&lt;60),1," ")</f>
        <v>#VALUE!</v>
      </c>
      <c r="Q34" s="345" t="e">
        <f t="shared" ref="Q34" si="202">IF((F34&gt;59)*AND(F34&lt;65),1," ")</f>
        <v>#VALUE!</v>
      </c>
      <c r="R34" s="345" t="e">
        <f t="shared" ref="R34" si="203">IF((F34&gt;64)*AND(F34&lt;70),1," ")</f>
        <v>#VALUE!</v>
      </c>
      <c r="S34" s="345" t="e">
        <f t="shared" ref="S34" si="204">IF((F34&gt;69)*AND(F34&lt;75),1," ")</f>
        <v>#VALUE!</v>
      </c>
      <c r="T34" s="347" t="e">
        <f t="shared" ref="T34" si="205">IF(F34&gt;74,1," ")</f>
        <v>#VALUE!</v>
      </c>
      <c r="U34" s="355"/>
      <c r="V34" s="355"/>
      <c r="W34" s="356"/>
      <c r="X34" s="89"/>
    </row>
    <row r="35" spans="1:24" ht="10.050000000000001" customHeight="1" x14ac:dyDescent="0.2">
      <c r="A35" s="289"/>
      <c r="B35" s="88"/>
      <c r="C35" s="353"/>
      <c r="D35" s="291"/>
      <c r="E35" s="54"/>
      <c r="F35" s="345"/>
      <c r="G35" s="345"/>
      <c r="H35" s="345"/>
      <c r="I35" s="345"/>
      <c r="J35" s="345"/>
      <c r="K35" s="345"/>
      <c r="L35" s="345"/>
      <c r="M35" s="345"/>
      <c r="N35" s="345"/>
      <c r="O35" s="345"/>
      <c r="P35" s="345"/>
      <c r="Q35" s="345"/>
      <c r="R35" s="345"/>
      <c r="S35" s="345"/>
      <c r="T35" s="347"/>
      <c r="U35" s="355"/>
      <c r="V35" s="355"/>
      <c r="W35" s="357"/>
      <c r="X35" s="87"/>
    </row>
    <row r="36" spans="1:24" ht="10.050000000000001" customHeight="1" x14ac:dyDescent="0.2">
      <c r="A36" s="288">
        <f t="shared" si="110"/>
        <v>15</v>
      </c>
      <c r="B36" s="90"/>
      <c r="C36" s="352"/>
      <c r="D36" s="290" t="e">
        <f t="shared" ref="D36" si="206">D34-1</f>
        <v>#VALUE!</v>
      </c>
      <c r="E36" s="51"/>
      <c r="F36" s="345" t="e">
        <f>IF(D36=0,"",$B$2-D36)</f>
        <v>#VALUE!</v>
      </c>
      <c r="G36" s="345" t="e">
        <f t="shared" ref="G36" si="207">IF((F36&gt;0)*AND(F36&lt;13),1," ")</f>
        <v>#VALUE!</v>
      </c>
      <c r="H36" s="345" t="e">
        <f t="shared" ref="H36" si="208">IF((F36&gt;12)*AND(F36&lt;16),1," ")</f>
        <v>#VALUE!</v>
      </c>
      <c r="I36" s="345" t="e">
        <f t="shared" ref="I36" si="209">IF((F36&gt;15)*AND(F36&lt;19),1," ")</f>
        <v>#VALUE!</v>
      </c>
      <c r="J36" s="345" t="e">
        <f t="shared" ref="J36" si="210">IF((F36&gt;18)*AND(F36&lt;23),1," ")</f>
        <v>#VALUE!</v>
      </c>
      <c r="K36" s="345" t="e">
        <f t="shared" ref="K36" si="211">IF((F36&gt;22)*AND(F36&lt;35),1," ")</f>
        <v>#VALUE!</v>
      </c>
      <c r="L36" s="345" t="e">
        <f t="shared" ref="L36" si="212">IF((F36&gt;34)*AND(F36&lt;40),1," ")</f>
        <v>#VALUE!</v>
      </c>
      <c r="M36" s="345" t="e">
        <f t="shared" ref="M36" si="213">IF((F36&gt;39)*AND(F36&lt;45),1," ")</f>
        <v>#VALUE!</v>
      </c>
      <c r="N36" s="345" t="e">
        <f t="shared" ref="N36" si="214">IF((F36&gt;44)*AND(F36&lt;50),1," ")</f>
        <v>#VALUE!</v>
      </c>
      <c r="O36" s="345" t="e">
        <f t="shared" ref="O36" si="215">IF((F36&gt;49)*AND(F36&lt;55),1," ")</f>
        <v>#VALUE!</v>
      </c>
      <c r="P36" s="345" t="e">
        <f t="shared" ref="P36" si="216">IF((F36&gt;54)*AND(F36&lt;60),1," ")</f>
        <v>#VALUE!</v>
      </c>
      <c r="Q36" s="345" t="e">
        <f t="shared" ref="Q36" si="217">IF((F36&gt;59)*AND(F36&lt;65),1," ")</f>
        <v>#VALUE!</v>
      </c>
      <c r="R36" s="345" t="e">
        <f t="shared" ref="R36" si="218">IF((F36&gt;64)*AND(F36&lt;70),1," ")</f>
        <v>#VALUE!</v>
      </c>
      <c r="S36" s="345" t="e">
        <f t="shared" ref="S36" si="219">IF((F36&gt;69)*AND(F36&lt;75),1," ")</f>
        <v>#VALUE!</v>
      </c>
      <c r="T36" s="347" t="e">
        <f t="shared" ref="T36" si="220">IF(F36&gt;74,1," ")</f>
        <v>#VALUE!</v>
      </c>
      <c r="U36" s="355"/>
      <c r="V36" s="355"/>
      <c r="W36" s="356"/>
      <c r="X36" s="89"/>
    </row>
    <row r="37" spans="1:24" ht="10.050000000000001" customHeight="1" x14ac:dyDescent="0.2">
      <c r="A37" s="289"/>
      <c r="B37" s="88"/>
      <c r="C37" s="353"/>
      <c r="D37" s="291"/>
      <c r="E37" s="54"/>
      <c r="F37" s="345"/>
      <c r="G37" s="345"/>
      <c r="H37" s="345"/>
      <c r="I37" s="345"/>
      <c r="J37" s="345"/>
      <c r="K37" s="345"/>
      <c r="L37" s="345"/>
      <c r="M37" s="345"/>
      <c r="N37" s="345"/>
      <c r="O37" s="345"/>
      <c r="P37" s="345"/>
      <c r="Q37" s="345"/>
      <c r="R37" s="345"/>
      <c r="S37" s="345"/>
      <c r="T37" s="347"/>
      <c r="U37" s="355"/>
      <c r="V37" s="355"/>
      <c r="W37" s="357"/>
      <c r="X37" s="87"/>
    </row>
    <row r="38" spans="1:24" ht="10.050000000000001" customHeight="1" x14ac:dyDescent="0.2">
      <c r="A38" s="288">
        <f t="shared" si="126"/>
        <v>16</v>
      </c>
      <c r="B38" s="90"/>
      <c r="C38" s="352"/>
      <c r="D38" s="290" t="e">
        <f t="shared" ref="D38" si="221">D36-1</f>
        <v>#VALUE!</v>
      </c>
      <c r="E38" s="51"/>
      <c r="F38" s="345" t="e">
        <f>IF(D38=0,"",$B$2-D38)</f>
        <v>#VALUE!</v>
      </c>
      <c r="G38" s="345" t="e">
        <f t="shared" ref="G38" si="222">IF((F38&gt;0)*AND(F38&lt;13),1," ")</f>
        <v>#VALUE!</v>
      </c>
      <c r="H38" s="345" t="e">
        <f t="shared" ref="H38" si="223">IF((F38&gt;12)*AND(F38&lt;16),1," ")</f>
        <v>#VALUE!</v>
      </c>
      <c r="I38" s="345" t="e">
        <f t="shared" ref="I38" si="224">IF((F38&gt;15)*AND(F38&lt;19),1," ")</f>
        <v>#VALUE!</v>
      </c>
      <c r="J38" s="345" t="e">
        <f t="shared" ref="J38" si="225">IF((F38&gt;18)*AND(F38&lt;23),1," ")</f>
        <v>#VALUE!</v>
      </c>
      <c r="K38" s="345" t="e">
        <f t="shared" ref="K38" si="226">IF((F38&gt;22)*AND(F38&lt;35),1," ")</f>
        <v>#VALUE!</v>
      </c>
      <c r="L38" s="345" t="e">
        <f t="shared" ref="L38" si="227">IF((F38&gt;34)*AND(F38&lt;40),1," ")</f>
        <v>#VALUE!</v>
      </c>
      <c r="M38" s="345" t="e">
        <f t="shared" ref="M38" si="228">IF((F38&gt;39)*AND(F38&lt;45),1," ")</f>
        <v>#VALUE!</v>
      </c>
      <c r="N38" s="345" t="e">
        <f t="shared" ref="N38" si="229">IF((F38&gt;44)*AND(F38&lt;50),1," ")</f>
        <v>#VALUE!</v>
      </c>
      <c r="O38" s="345" t="e">
        <f t="shared" ref="O38" si="230">IF((F38&gt;49)*AND(F38&lt;55),1," ")</f>
        <v>#VALUE!</v>
      </c>
      <c r="P38" s="345" t="e">
        <f t="shared" ref="P38" si="231">IF((F38&gt;54)*AND(F38&lt;60),1," ")</f>
        <v>#VALUE!</v>
      </c>
      <c r="Q38" s="345" t="e">
        <f t="shared" ref="Q38" si="232">IF((F38&gt;59)*AND(F38&lt;65),1," ")</f>
        <v>#VALUE!</v>
      </c>
      <c r="R38" s="345" t="e">
        <f t="shared" ref="R38" si="233">IF((F38&gt;64)*AND(F38&lt;70),1," ")</f>
        <v>#VALUE!</v>
      </c>
      <c r="S38" s="345" t="e">
        <f t="shared" ref="S38" si="234">IF((F38&gt;69)*AND(F38&lt;75),1," ")</f>
        <v>#VALUE!</v>
      </c>
      <c r="T38" s="347" t="e">
        <f t="shared" ref="T38" si="235">IF(F38&gt;74,1," ")</f>
        <v>#VALUE!</v>
      </c>
      <c r="U38" s="355"/>
      <c r="V38" s="355"/>
      <c r="W38" s="356"/>
      <c r="X38" s="89"/>
    </row>
    <row r="39" spans="1:24" ht="10.050000000000001" customHeight="1" x14ac:dyDescent="0.2">
      <c r="A39" s="289"/>
      <c r="B39" s="88"/>
      <c r="C39" s="353"/>
      <c r="D39" s="291"/>
      <c r="E39" s="54"/>
      <c r="F39" s="345"/>
      <c r="G39" s="345"/>
      <c r="H39" s="345"/>
      <c r="I39" s="345"/>
      <c r="J39" s="345"/>
      <c r="K39" s="345"/>
      <c r="L39" s="345"/>
      <c r="M39" s="345"/>
      <c r="N39" s="345"/>
      <c r="O39" s="345"/>
      <c r="P39" s="345"/>
      <c r="Q39" s="345"/>
      <c r="R39" s="345"/>
      <c r="S39" s="345"/>
      <c r="T39" s="347"/>
      <c r="U39" s="355"/>
      <c r="V39" s="355"/>
      <c r="W39" s="357"/>
      <c r="X39" s="87"/>
    </row>
    <row r="40" spans="1:24" ht="10.050000000000001" customHeight="1" x14ac:dyDescent="0.2">
      <c r="A40" s="288">
        <f t="shared" si="142"/>
        <v>17</v>
      </c>
      <c r="B40" s="90"/>
      <c r="C40" s="352"/>
      <c r="D40" s="290" t="e">
        <f t="shared" ref="D40" si="236">D38-1</f>
        <v>#VALUE!</v>
      </c>
      <c r="E40" s="51"/>
      <c r="F40" s="345" t="e">
        <f>IF(D40=0,"",$B$2-D40)</f>
        <v>#VALUE!</v>
      </c>
      <c r="G40" s="345" t="e">
        <f t="shared" ref="G40" si="237">IF((F40&gt;0)*AND(F40&lt;13),1," ")</f>
        <v>#VALUE!</v>
      </c>
      <c r="H40" s="345" t="e">
        <f t="shared" ref="H40" si="238">IF((F40&gt;12)*AND(F40&lt;16),1," ")</f>
        <v>#VALUE!</v>
      </c>
      <c r="I40" s="345" t="e">
        <f t="shared" ref="I40" si="239">IF((F40&gt;15)*AND(F40&lt;19),1," ")</f>
        <v>#VALUE!</v>
      </c>
      <c r="J40" s="345" t="e">
        <f t="shared" ref="J40" si="240">IF((F40&gt;18)*AND(F40&lt;23),1," ")</f>
        <v>#VALUE!</v>
      </c>
      <c r="K40" s="345" t="e">
        <f t="shared" ref="K40" si="241">IF((F40&gt;22)*AND(F40&lt;35),1," ")</f>
        <v>#VALUE!</v>
      </c>
      <c r="L40" s="345" t="e">
        <f t="shared" ref="L40" si="242">IF((F40&gt;34)*AND(F40&lt;40),1," ")</f>
        <v>#VALUE!</v>
      </c>
      <c r="M40" s="345" t="e">
        <f t="shared" ref="M40" si="243">IF((F40&gt;39)*AND(F40&lt;45),1," ")</f>
        <v>#VALUE!</v>
      </c>
      <c r="N40" s="345" t="e">
        <f t="shared" ref="N40" si="244">IF((F40&gt;44)*AND(F40&lt;50),1," ")</f>
        <v>#VALUE!</v>
      </c>
      <c r="O40" s="345" t="e">
        <f t="shared" ref="O40" si="245">IF((F40&gt;49)*AND(F40&lt;55),1," ")</f>
        <v>#VALUE!</v>
      </c>
      <c r="P40" s="345" t="e">
        <f t="shared" ref="P40" si="246">IF((F40&gt;54)*AND(F40&lt;60),1," ")</f>
        <v>#VALUE!</v>
      </c>
      <c r="Q40" s="345" t="e">
        <f t="shared" ref="Q40" si="247">IF((F40&gt;59)*AND(F40&lt;65),1," ")</f>
        <v>#VALUE!</v>
      </c>
      <c r="R40" s="345" t="e">
        <f t="shared" ref="R40" si="248">IF((F40&gt;64)*AND(F40&lt;70),1," ")</f>
        <v>#VALUE!</v>
      </c>
      <c r="S40" s="345" t="e">
        <f t="shared" ref="S40" si="249">IF((F40&gt;69)*AND(F40&lt;75),1," ")</f>
        <v>#VALUE!</v>
      </c>
      <c r="T40" s="347" t="e">
        <f t="shared" ref="T40" si="250">IF(F40&gt;74,1," ")</f>
        <v>#VALUE!</v>
      </c>
      <c r="U40" s="355"/>
      <c r="V40" s="355"/>
      <c r="W40" s="356"/>
      <c r="X40" s="89"/>
    </row>
    <row r="41" spans="1:24" ht="10.050000000000001" customHeight="1" x14ac:dyDescent="0.2">
      <c r="A41" s="289"/>
      <c r="B41" s="88"/>
      <c r="C41" s="353"/>
      <c r="D41" s="291"/>
      <c r="E41" s="54"/>
      <c r="F41" s="345"/>
      <c r="G41" s="345"/>
      <c r="H41" s="345"/>
      <c r="I41" s="345"/>
      <c r="J41" s="345"/>
      <c r="K41" s="345"/>
      <c r="L41" s="345"/>
      <c r="M41" s="345"/>
      <c r="N41" s="345"/>
      <c r="O41" s="345"/>
      <c r="P41" s="345"/>
      <c r="Q41" s="345"/>
      <c r="R41" s="345"/>
      <c r="S41" s="345"/>
      <c r="T41" s="347"/>
      <c r="U41" s="355"/>
      <c r="V41" s="355"/>
      <c r="W41" s="357"/>
      <c r="X41" s="87"/>
    </row>
    <row r="42" spans="1:24" ht="10.050000000000001" customHeight="1" x14ac:dyDescent="0.2">
      <c r="A42" s="288">
        <f t="shared" si="158"/>
        <v>18</v>
      </c>
      <c r="B42" s="90"/>
      <c r="C42" s="352"/>
      <c r="D42" s="290" t="e">
        <f t="shared" ref="D42" si="251">D40-1</f>
        <v>#VALUE!</v>
      </c>
      <c r="E42" s="51"/>
      <c r="F42" s="345" t="e">
        <f>IF(D42=0,"",$B$2-D42)</f>
        <v>#VALUE!</v>
      </c>
      <c r="G42" s="345" t="e">
        <f t="shared" ref="G42" si="252">IF((F42&gt;0)*AND(F42&lt;13),1," ")</f>
        <v>#VALUE!</v>
      </c>
      <c r="H42" s="345" t="e">
        <f t="shared" ref="H42" si="253">IF((F42&gt;12)*AND(F42&lt;16),1," ")</f>
        <v>#VALUE!</v>
      </c>
      <c r="I42" s="345" t="e">
        <f t="shared" ref="I42" si="254">IF((F42&gt;15)*AND(F42&lt;19),1," ")</f>
        <v>#VALUE!</v>
      </c>
      <c r="J42" s="345" t="e">
        <f t="shared" ref="J42" si="255">IF((F42&gt;18)*AND(F42&lt;23),1," ")</f>
        <v>#VALUE!</v>
      </c>
      <c r="K42" s="345" t="e">
        <f t="shared" ref="K42" si="256">IF((F42&gt;22)*AND(F42&lt;35),1," ")</f>
        <v>#VALUE!</v>
      </c>
      <c r="L42" s="345" t="e">
        <f t="shared" ref="L42" si="257">IF((F42&gt;34)*AND(F42&lt;40),1," ")</f>
        <v>#VALUE!</v>
      </c>
      <c r="M42" s="345" t="e">
        <f t="shared" ref="M42" si="258">IF((F42&gt;39)*AND(F42&lt;45),1," ")</f>
        <v>#VALUE!</v>
      </c>
      <c r="N42" s="345" t="e">
        <f t="shared" ref="N42" si="259">IF((F42&gt;44)*AND(F42&lt;50),1," ")</f>
        <v>#VALUE!</v>
      </c>
      <c r="O42" s="345" t="e">
        <f t="shared" ref="O42" si="260">IF((F42&gt;49)*AND(F42&lt;55),1," ")</f>
        <v>#VALUE!</v>
      </c>
      <c r="P42" s="345" t="e">
        <f t="shared" ref="P42" si="261">IF((F42&gt;54)*AND(F42&lt;60),1," ")</f>
        <v>#VALUE!</v>
      </c>
      <c r="Q42" s="345" t="e">
        <f t="shared" ref="Q42" si="262">IF((F42&gt;59)*AND(F42&lt;65),1," ")</f>
        <v>#VALUE!</v>
      </c>
      <c r="R42" s="345" t="e">
        <f t="shared" ref="R42" si="263">IF((F42&gt;64)*AND(F42&lt;70),1," ")</f>
        <v>#VALUE!</v>
      </c>
      <c r="S42" s="345" t="e">
        <f t="shared" ref="S42" si="264">IF((F42&gt;69)*AND(F42&lt;75),1," ")</f>
        <v>#VALUE!</v>
      </c>
      <c r="T42" s="347" t="e">
        <f t="shared" ref="T42" si="265">IF(F42&gt;74,1," ")</f>
        <v>#VALUE!</v>
      </c>
      <c r="U42" s="355"/>
      <c r="V42" s="355"/>
      <c r="W42" s="356"/>
      <c r="X42" s="89"/>
    </row>
    <row r="43" spans="1:24" ht="10.050000000000001" customHeight="1" x14ac:dyDescent="0.2">
      <c r="A43" s="289"/>
      <c r="B43" s="88"/>
      <c r="C43" s="353"/>
      <c r="D43" s="291"/>
      <c r="E43" s="54"/>
      <c r="F43" s="345"/>
      <c r="G43" s="345"/>
      <c r="H43" s="345"/>
      <c r="I43" s="345"/>
      <c r="J43" s="345"/>
      <c r="K43" s="345"/>
      <c r="L43" s="345"/>
      <c r="M43" s="345"/>
      <c r="N43" s="345"/>
      <c r="O43" s="345"/>
      <c r="P43" s="345"/>
      <c r="Q43" s="345"/>
      <c r="R43" s="345"/>
      <c r="S43" s="345"/>
      <c r="T43" s="347"/>
      <c r="U43" s="355"/>
      <c r="V43" s="355"/>
      <c r="W43" s="357"/>
      <c r="X43" s="87"/>
    </row>
    <row r="44" spans="1:24" ht="10.050000000000001" customHeight="1" x14ac:dyDescent="0.2">
      <c r="A44" s="288">
        <f t="shared" si="174"/>
        <v>19</v>
      </c>
      <c r="B44" s="90"/>
      <c r="C44" s="352"/>
      <c r="D44" s="290" t="e">
        <f t="shared" ref="D44" si="266">D42-1</f>
        <v>#VALUE!</v>
      </c>
      <c r="E44" s="51"/>
      <c r="F44" s="345" t="e">
        <f>IF(D44=0,"",$B$2-D44)</f>
        <v>#VALUE!</v>
      </c>
      <c r="G44" s="345" t="e">
        <f t="shared" ref="G44" si="267">IF((F44&gt;0)*AND(F44&lt;13),1," ")</f>
        <v>#VALUE!</v>
      </c>
      <c r="H44" s="345" t="e">
        <f t="shared" ref="H44" si="268">IF((F44&gt;12)*AND(F44&lt;16),1," ")</f>
        <v>#VALUE!</v>
      </c>
      <c r="I44" s="345" t="e">
        <f t="shared" ref="I44" si="269">IF((F44&gt;15)*AND(F44&lt;19),1," ")</f>
        <v>#VALUE!</v>
      </c>
      <c r="J44" s="345" t="e">
        <f t="shared" ref="J44" si="270">IF((F44&gt;18)*AND(F44&lt;23),1," ")</f>
        <v>#VALUE!</v>
      </c>
      <c r="K44" s="345" t="e">
        <f t="shared" ref="K44" si="271">IF((F44&gt;22)*AND(F44&lt;35),1," ")</f>
        <v>#VALUE!</v>
      </c>
      <c r="L44" s="345" t="e">
        <f t="shared" ref="L44" si="272">IF((F44&gt;34)*AND(F44&lt;40),1," ")</f>
        <v>#VALUE!</v>
      </c>
      <c r="M44" s="345" t="e">
        <f t="shared" ref="M44" si="273">IF((F44&gt;39)*AND(F44&lt;45),1," ")</f>
        <v>#VALUE!</v>
      </c>
      <c r="N44" s="345" t="e">
        <f t="shared" ref="N44" si="274">IF((F44&gt;44)*AND(F44&lt;50),1," ")</f>
        <v>#VALUE!</v>
      </c>
      <c r="O44" s="345" t="e">
        <f t="shared" ref="O44" si="275">IF((F44&gt;49)*AND(F44&lt;55),1," ")</f>
        <v>#VALUE!</v>
      </c>
      <c r="P44" s="345" t="e">
        <f t="shared" ref="P44" si="276">IF((F44&gt;54)*AND(F44&lt;60),1," ")</f>
        <v>#VALUE!</v>
      </c>
      <c r="Q44" s="345" t="e">
        <f t="shared" ref="Q44" si="277">IF((F44&gt;59)*AND(F44&lt;65),1," ")</f>
        <v>#VALUE!</v>
      </c>
      <c r="R44" s="345" t="e">
        <f t="shared" ref="R44" si="278">IF((F44&gt;64)*AND(F44&lt;70),1," ")</f>
        <v>#VALUE!</v>
      </c>
      <c r="S44" s="345" t="e">
        <f t="shared" ref="S44" si="279">IF((F44&gt;69)*AND(F44&lt;75),1," ")</f>
        <v>#VALUE!</v>
      </c>
      <c r="T44" s="347" t="e">
        <f t="shared" ref="T44" si="280">IF(F44&gt;74,1," ")</f>
        <v>#VALUE!</v>
      </c>
      <c r="U44" s="355"/>
      <c r="V44" s="355"/>
      <c r="W44" s="356"/>
      <c r="X44" s="89"/>
    </row>
    <row r="45" spans="1:24" ht="10.050000000000001" customHeight="1" x14ac:dyDescent="0.2">
      <c r="A45" s="289"/>
      <c r="B45" s="88"/>
      <c r="C45" s="353"/>
      <c r="D45" s="291"/>
      <c r="E45" s="54"/>
      <c r="F45" s="345"/>
      <c r="G45" s="345"/>
      <c r="H45" s="345"/>
      <c r="I45" s="345"/>
      <c r="J45" s="345"/>
      <c r="K45" s="345"/>
      <c r="L45" s="345"/>
      <c r="M45" s="345"/>
      <c r="N45" s="345"/>
      <c r="O45" s="345"/>
      <c r="P45" s="345"/>
      <c r="Q45" s="345"/>
      <c r="R45" s="345"/>
      <c r="S45" s="345"/>
      <c r="T45" s="347"/>
      <c r="U45" s="355"/>
      <c r="V45" s="355"/>
      <c r="W45" s="357"/>
      <c r="X45" s="87"/>
    </row>
    <row r="46" spans="1:24" ht="10.050000000000001" customHeight="1" x14ac:dyDescent="0.2">
      <c r="A46" s="288">
        <f t="shared" ref="A46" si="281">A44+1</f>
        <v>20</v>
      </c>
      <c r="B46" s="90"/>
      <c r="C46" s="352"/>
      <c r="D46" s="290" t="e">
        <f t="shared" ref="D46" si="282">D44-1</f>
        <v>#VALUE!</v>
      </c>
      <c r="E46" s="51"/>
      <c r="F46" s="345" t="e">
        <f>IF(D46=0,"",$B$2-D46)</f>
        <v>#VALUE!</v>
      </c>
      <c r="G46" s="345" t="e">
        <f t="shared" ref="G46" si="283">IF((F46&gt;0)*AND(F46&lt;13),1," ")</f>
        <v>#VALUE!</v>
      </c>
      <c r="H46" s="345" t="e">
        <f t="shared" ref="H46" si="284">IF((F46&gt;12)*AND(F46&lt;16),1," ")</f>
        <v>#VALUE!</v>
      </c>
      <c r="I46" s="345" t="e">
        <f t="shared" ref="I46" si="285">IF((F46&gt;15)*AND(F46&lt;19),1," ")</f>
        <v>#VALUE!</v>
      </c>
      <c r="J46" s="345" t="e">
        <f t="shared" ref="J46" si="286">IF((F46&gt;18)*AND(F46&lt;23),1," ")</f>
        <v>#VALUE!</v>
      </c>
      <c r="K46" s="345" t="e">
        <f t="shared" ref="K46" si="287">IF((F46&gt;22)*AND(F46&lt;35),1," ")</f>
        <v>#VALUE!</v>
      </c>
      <c r="L46" s="345" t="e">
        <f t="shared" ref="L46" si="288">IF((F46&gt;34)*AND(F46&lt;40),1," ")</f>
        <v>#VALUE!</v>
      </c>
      <c r="M46" s="345" t="e">
        <f t="shared" ref="M46" si="289">IF((F46&gt;39)*AND(F46&lt;45),1," ")</f>
        <v>#VALUE!</v>
      </c>
      <c r="N46" s="345" t="e">
        <f t="shared" ref="N46" si="290">IF((F46&gt;44)*AND(F46&lt;50),1," ")</f>
        <v>#VALUE!</v>
      </c>
      <c r="O46" s="345" t="e">
        <f t="shared" ref="O46" si="291">IF((F46&gt;49)*AND(F46&lt;55),1," ")</f>
        <v>#VALUE!</v>
      </c>
      <c r="P46" s="345" t="e">
        <f t="shared" ref="P46" si="292">IF((F46&gt;54)*AND(F46&lt;60),1," ")</f>
        <v>#VALUE!</v>
      </c>
      <c r="Q46" s="345" t="e">
        <f t="shared" ref="Q46" si="293">IF((F46&gt;59)*AND(F46&lt;65),1," ")</f>
        <v>#VALUE!</v>
      </c>
      <c r="R46" s="345" t="e">
        <f t="shared" ref="R46" si="294">IF((F46&gt;64)*AND(F46&lt;70),1," ")</f>
        <v>#VALUE!</v>
      </c>
      <c r="S46" s="345" t="e">
        <f t="shared" ref="S46" si="295">IF((F46&gt;69)*AND(F46&lt;75),1," ")</f>
        <v>#VALUE!</v>
      </c>
      <c r="T46" s="347" t="e">
        <f t="shared" ref="T46" si="296">IF(F46&gt;74,1," ")</f>
        <v>#VALUE!</v>
      </c>
      <c r="U46" s="355"/>
      <c r="V46" s="355"/>
      <c r="W46" s="356"/>
      <c r="X46" s="89"/>
    </row>
    <row r="47" spans="1:24" ht="10.050000000000001" customHeight="1" x14ac:dyDescent="0.2">
      <c r="A47" s="289"/>
      <c r="B47" s="88"/>
      <c r="C47" s="353"/>
      <c r="D47" s="291"/>
      <c r="E47" s="54"/>
      <c r="F47" s="345"/>
      <c r="G47" s="345"/>
      <c r="H47" s="345"/>
      <c r="I47" s="345"/>
      <c r="J47" s="345"/>
      <c r="K47" s="345"/>
      <c r="L47" s="345"/>
      <c r="M47" s="345"/>
      <c r="N47" s="345"/>
      <c r="O47" s="345"/>
      <c r="P47" s="345"/>
      <c r="Q47" s="345"/>
      <c r="R47" s="345"/>
      <c r="S47" s="345"/>
      <c r="T47" s="347"/>
      <c r="U47" s="355"/>
      <c r="V47" s="355"/>
      <c r="W47" s="357"/>
      <c r="X47" s="87"/>
    </row>
    <row r="48" spans="1:24" ht="10.050000000000001" customHeight="1" x14ac:dyDescent="0.2">
      <c r="A48" s="288">
        <f t="shared" si="110"/>
        <v>21</v>
      </c>
      <c r="B48" s="90"/>
      <c r="C48" s="352"/>
      <c r="D48" s="290" t="e">
        <f t="shared" ref="D48" si="297">D46-1</f>
        <v>#VALUE!</v>
      </c>
      <c r="E48" s="51"/>
      <c r="F48" s="345" t="e">
        <f>IF(D48=0,"",$B$2-D48)</f>
        <v>#VALUE!</v>
      </c>
      <c r="G48" s="345" t="e">
        <f t="shared" ref="G48" si="298">IF((F48&gt;0)*AND(F48&lt;13),1," ")</f>
        <v>#VALUE!</v>
      </c>
      <c r="H48" s="345" t="e">
        <f t="shared" ref="H48" si="299">IF((F48&gt;12)*AND(F48&lt;16),1," ")</f>
        <v>#VALUE!</v>
      </c>
      <c r="I48" s="345" t="e">
        <f t="shared" ref="I48" si="300">IF((F48&gt;15)*AND(F48&lt;19),1," ")</f>
        <v>#VALUE!</v>
      </c>
      <c r="J48" s="345" t="e">
        <f t="shared" ref="J48" si="301">IF((F48&gt;18)*AND(F48&lt;23),1," ")</f>
        <v>#VALUE!</v>
      </c>
      <c r="K48" s="345" t="e">
        <f t="shared" ref="K48" si="302">IF((F48&gt;22)*AND(F48&lt;35),1," ")</f>
        <v>#VALUE!</v>
      </c>
      <c r="L48" s="345" t="e">
        <f t="shared" ref="L48" si="303">IF((F48&gt;34)*AND(F48&lt;40),1," ")</f>
        <v>#VALUE!</v>
      </c>
      <c r="M48" s="345" t="e">
        <f t="shared" ref="M48" si="304">IF((F48&gt;39)*AND(F48&lt;45),1," ")</f>
        <v>#VALUE!</v>
      </c>
      <c r="N48" s="345" t="e">
        <f t="shared" ref="N48" si="305">IF((F48&gt;44)*AND(F48&lt;50),1," ")</f>
        <v>#VALUE!</v>
      </c>
      <c r="O48" s="345" t="e">
        <f t="shared" ref="O48" si="306">IF((F48&gt;49)*AND(F48&lt;55),1," ")</f>
        <v>#VALUE!</v>
      </c>
      <c r="P48" s="345" t="e">
        <f t="shared" ref="P48" si="307">IF((F48&gt;54)*AND(F48&lt;60),1," ")</f>
        <v>#VALUE!</v>
      </c>
      <c r="Q48" s="345" t="e">
        <f t="shared" ref="Q48" si="308">IF((F48&gt;59)*AND(F48&lt;65),1," ")</f>
        <v>#VALUE!</v>
      </c>
      <c r="R48" s="345" t="e">
        <f t="shared" ref="R48" si="309">IF((F48&gt;64)*AND(F48&lt;70),1," ")</f>
        <v>#VALUE!</v>
      </c>
      <c r="S48" s="345" t="e">
        <f t="shared" ref="S48" si="310">IF((F48&gt;69)*AND(F48&lt;75),1," ")</f>
        <v>#VALUE!</v>
      </c>
      <c r="T48" s="347" t="e">
        <f t="shared" ref="T48" si="311">IF(F48&gt;74,1," ")</f>
        <v>#VALUE!</v>
      </c>
      <c r="U48" s="355"/>
      <c r="V48" s="355"/>
      <c r="W48" s="356"/>
      <c r="X48" s="89"/>
    </row>
    <row r="49" spans="1:24" ht="10.050000000000001" customHeight="1" x14ac:dyDescent="0.2">
      <c r="A49" s="289"/>
      <c r="B49" s="88"/>
      <c r="C49" s="353"/>
      <c r="D49" s="291"/>
      <c r="E49" s="54"/>
      <c r="F49" s="345"/>
      <c r="G49" s="345"/>
      <c r="H49" s="345"/>
      <c r="I49" s="345"/>
      <c r="J49" s="345"/>
      <c r="K49" s="345"/>
      <c r="L49" s="345"/>
      <c r="M49" s="345"/>
      <c r="N49" s="345"/>
      <c r="O49" s="345"/>
      <c r="P49" s="345"/>
      <c r="Q49" s="345"/>
      <c r="R49" s="345"/>
      <c r="S49" s="345"/>
      <c r="T49" s="347"/>
      <c r="U49" s="355"/>
      <c r="V49" s="355"/>
      <c r="W49" s="357"/>
      <c r="X49" s="87"/>
    </row>
    <row r="50" spans="1:24" ht="10.050000000000001" customHeight="1" x14ac:dyDescent="0.2">
      <c r="A50" s="288">
        <f t="shared" si="126"/>
        <v>22</v>
      </c>
      <c r="B50" s="90"/>
      <c r="C50" s="352"/>
      <c r="D50" s="290" t="e">
        <f t="shared" ref="D50" si="312">D48-1</f>
        <v>#VALUE!</v>
      </c>
      <c r="E50" s="51"/>
      <c r="F50" s="345" t="e">
        <f>IF(D50=0,"",$B$2-D50)</f>
        <v>#VALUE!</v>
      </c>
      <c r="G50" s="345" t="e">
        <f t="shared" ref="G50" si="313">IF((F50&gt;0)*AND(F50&lt;13),1," ")</f>
        <v>#VALUE!</v>
      </c>
      <c r="H50" s="345" t="e">
        <f t="shared" ref="H50" si="314">IF((F50&gt;12)*AND(F50&lt;16),1," ")</f>
        <v>#VALUE!</v>
      </c>
      <c r="I50" s="345" t="e">
        <f t="shared" ref="I50" si="315">IF((F50&gt;15)*AND(F50&lt;19),1," ")</f>
        <v>#VALUE!</v>
      </c>
      <c r="J50" s="345" t="e">
        <f t="shared" ref="J50" si="316">IF((F50&gt;18)*AND(F50&lt;23),1," ")</f>
        <v>#VALUE!</v>
      </c>
      <c r="K50" s="345" t="e">
        <f t="shared" ref="K50" si="317">IF((F50&gt;22)*AND(F50&lt;35),1," ")</f>
        <v>#VALUE!</v>
      </c>
      <c r="L50" s="345" t="e">
        <f t="shared" ref="L50" si="318">IF((F50&gt;34)*AND(F50&lt;40),1," ")</f>
        <v>#VALUE!</v>
      </c>
      <c r="M50" s="345" t="e">
        <f t="shared" ref="M50" si="319">IF((F50&gt;39)*AND(F50&lt;45),1," ")</f>
        <v>#VALUE!</v>
      </c>
      <c r="N50" s="345" t="e">
        <f t="shared" ref="N50" si="320">IF((F50&gt;44)*AND(F50&lt;50),1," ")</f>
        <v>#VALUE!</v>
      </c>
      <c r="O50" s="345" t="e">
        <f t="shared" ref="O50" si="321">IF((F50&gt;49)*AND(F50&lt;55),1," ")</f>
        <v>#VALUE!</v>
      </c>
      <c r="P50" s="345" t="e">
        <f t="shared" ref="P50" si="322">IF((F50&gt;54)*AND(F50&lt;60),1," ")</f>
        <v>#VALUE!</v>
      </c>
      <c r="Q50" s="345" t="e">
        <f t="shared" ref="Q50" si="323">IF((F50&gt;59)*AND(F50&lt;65),1," ")</f>
        <v>#VALUE!</v>
      </c>
      <c r="R50" s="345" t="e">
        <f t="shared" ref="R50" si="324">IF((F50&gt;64)*AND(F50&lt;70),1," ")</f>
        <v>#VALUE!</v>
      </c>
      <c r="S50" s="345" t="e">
        <f t="shared" ref="S50" si="325">IF((F50&gt;69)*AND(F50&lt;75),1," ")</f>
        <v>#VALUE!</v>
      </c>
      <c r="T50" s="347" t="e">
        <f t="shared" ref="T50" si="326">IF(F50&gt;74,1," ")</f>
        <v>#VALUE!</v>
      </c>
      <c r="U50" s="355"/>
      <c r="V50" s="355"/>
      <c r="W50" s="356"/>
      <c r="X50" s="89"/>
    </row>
    <row r="51" spans="1:24" ht="10.050000000000001" customHeight="1" x14ac:dyDescent="0.2">
      <c r="A51" s="289"/>
      <c r="B51" s="88"/>
      <c r="C51" s="353"/>
      <c r="D51" s="291"/>
      <c r="E51" s="54"/>
      <c r="F51" s="345"/>
      <c r="G51" s="345"/>
      <c r="H51" s="345"/>
      <c r="I51" s="345"/>
      <c r="J51" s="345"/>
      <c r="K51" s="345"/>
      <c r="L51" s="345"/>
      <c r="M51" s="345"/>
      <c r="N51" s="345"/>
      <c r="O51" s="345"/>
      <c r="P51" s="345"/>
      <c r="Q51" s="345"/>
      <c r="R51" s="345"/>
      <c r="S51" s="345"/>
      <c r="T51" s="347"/>
      <c r="U51" s="355"/>
      <c r="V51" s="355"/>
      <c r="W51" s="357"/>
      <c r="X51" s="87"/>
    </row>
    <row r="52" spans="1:24" ht="10.050000000000001" customHeight="1" x14ac:dyDescent="0.2">
      <c r="A52" s="288">
        <f t="shared" si="142"/>
        <v>23</v>
      </c>
      <c r="B52" s="90"/>
      <c r="C52" s="352"/>
      <c r="D52" s="290" t="e">
        <f t="shared" ref="D52" si="327">D50-1</f>
        <v>#VALUE!</v>
      </c>
      <c r="E52" s="51"/>
      <c r="F52" s="345" t="e">
        <f>IF(D52=0,"",$B$2-D52)</f>
        <v>#VALUE!</v>
      </c>
      <c r="G52" s="345" t="e">
        <f t="shared" ref="G52" si="328">IF((F52&gt;0)*AND(F52&lt;13),1," ")</f>
        <v>#VALUE!</v>
      </c>
      <c r="H52" s="345" t="e">
        <f t="shared" ref="H52" si="329">IF((F52&gt;12)*AND(F52&lt;16),1," ")</f>
        <v>#VALUE!</v>
      </c>
      <c r="I52" s="345" t="e">
        <f t="shared" ref="I52" si="330">IF((F52&gt;15)*AND(F52&lt;19),1," ")</f>
        <v>#VALUE!</v>
      </c>
      <c r="J52" s="345" t="e">
        <f t="shared" ref="J52" si="331">IF((F52&gt;18)*AND(F52&lt;23),1," ")</f>
        <v>#VALUE!</v>
      </c>
      <c r="K52" s="345" t="e">
        <f t="shared" ref="K52" si="332">IF((F52&gt;22)*AND(F52&lt;35),1," ")</f>
        <v>#VALUE!</v>
      </c>
      <c r="L52" s="345" t="e">
        <f t="shared" ref="L52" si="333">IF((F52&gt;34)*AND(F52&lt;40),1," ")</f>
        <v>#VALUE!</v>
      </c>
      <c r="M52" s="345" t="e">
        <f t="shared" ref="M52" si="334">IF((F52&gt;39)*AND(F52&lt;45),1," ")</f>
        <v>#VALUE!</v>
      </c>
      <c r="N52" s="345" t="e">
        <f t="shared" ref="N52" si="335">IF((F52&gt;44)*AND(F52&lt;50),1," ")</f>
        <v>#VALUE!</v>
      </c>
      <c r="O52" s="345" t="e">
        <f t="shared" ref="O52" si="336">IF((F52&gt;49)*AND(F52&lt;55),1," ")</f>
        <v>#VALUE!</v>
      </c>
      <c r="P52" s="345" t="e">
        <f t="shared" ref="P52" si="337">IF((F52&gt;54)*AND(F52&lt;60),1," ")</f>
        <v>#VALUE!</v>
      </c>
      <c r="Q52" s="345" t="e">
        <f t="shared" ref="Q52" si="338">IF((F52&gt;59)*AND(F52&lt;65),1," ")</f>
        <v>#VALUE!</v>
      </c>
      <c r="R52" s="345" t="e">
        <f t="shared" ref="R52" si="339">IF((F52&gt;64)*AND(F52&lt;70),1," ")</f>
        <v>#VALUE!</v>
      </c>
      <c r="S52" s="345" t="e">
        <f t="shared" ref="S52" si="340">IF((F52&gt;69)*AND(F52&lt;75),1," ")</f>
        <v>#VALUE!</v>
      </c>
      <c r="T52" s="347" t="e">
        <f t="shared" ref="T52" si="341">IF(F52&gt;74,1," ")</f>
        <v>#VALUE!</v>
      </c>
      <c r="U52" s="355"/>
      <c r="V52" s="355"/>
      <c r="W52" s="356"/>
      <c r="X52" s="89"/>
    </row>
    <row r="53" spans="1:24" ht="10.050000000000001" customHeight="1" x14ac:dyDescent="0.2">
      <c r="A53" s="289"/>
      <c r="B53" s="88"/>
      <c r="C53" s="353"/>
      <c r="D53" s="291"/>
      <c r="E53" s="54"/>
      <c r="F53" s="345"/>
      <c r="G53" s="345"/>
      <c r="H53" s="345"/>
      <c r="I53" s="345"/>
      <c r="J53" s="345"/>
      <c r="K53" s="345"/>
      <c r="L53" s="345"/>
      <c r="M53" s="345"/>
      <c r="N53" s="345"/>
      <c r="O53" s="345"/>
      <c r="P53" s="345"/>
      <c r="Q53" s="345"/>
      <c r="R53" s="345"/>
      <c r="S53" s="345"/>
      <c r="T53" s="347"/>
      <c r="U53" s="355"/>
      <c r="V53" s="355"/>
      <c r="W53" s="357"/>
      <c r="X53" s="87"/>
    </row>
    <row r="54" spans="1:24" ht="10.050000000000001" customHeight="1" x14ac:dyDescent="0.2">
      <c r="A54" s="288">
        <f t="shared" si="158"/>
        <v>24</v>
      </c>
      <c r="B54" s="90"/>
      <c r="C54" s="352"/>
      <c r="D54" s="290" t="e">
        <f t="shared" ref="D54" si="342">D52-1</f>
        <v>#VALUE!</v>
      </c>
      <c r="E54" s="51"/>
      <c r="F54" s="345" t="e">
        <f>IF(D54=0,"",$B$2-D54)</f>
        <v>#VALUE!</v>
      </c>
      <c r="G54" s="345" t="e">
        <f t="shared" ref="G54" si="343">IF((F54&gt;0)*AND(F54&lt;13),1," ")</f>
        <v>#VALUE!</v>
      </c>
      <c r="H54" s="345" t="e">
        <f t="shared" ref="H54" si="344">IF((F54&gt;12)*AND(F54&lt;16),1," ")</f>
        <v>#VALUE!</v>
      </c>
      <c r="I54" s="345" t="e">
        <f t="shared" ref="I54" si="345">IF((F54&gt;15)*AND(F54&lt;19),1," ")</f>
        <v>#VALUE!</v>
      </c>
      <c r="J54" s="345" t="e">
        <f t="shared" ref="J54" si="346">IF((F54&gt;18)*AND(F54&lt;23),1," ")</f>
        <v>#VALUE!</v>
      </c>
      <c r="K54" s="345" t="e">
        <f t="shared" ref="K54" si="347">IF((F54&gt;22)*AND(F54&lt;35),1," ")</f>
        <v>#VALUE!</v>
      </c>
      <c r="L54" s="345" t="e">
        <f t="shared" ref="L54" si="348">IF((F54&gt;34)*AND(F54&lt;40),1," ")</f>
        <v>#VALUE!</v>
      </c>
      <c r="M54" s="345" t="e">
        <f t="shared" ref="M54" si="349">IF((F54&gt;39)*AND(F54&lt;45),1," ")</f>
        <v>#VALUE!</v>
      </c>
      <c r="N54" s="345" t="e">
        <f t="shared" ref="N54" si="350">IF((F54&gt;44)*AND(F54&lt;50),1," ")</f>
        <v>#VALUE!</v>
      </c>
      <c r="O54" s="345" t="e">
        <f t="shared" ref="O54" si="351">IF((F54&gt;49)*AND(F54&lt;55),1," ")</f>
        <v>#VALUE!</v>
      </c>
      <c r="P54" s="345" t="e">
        <f t="shared" ref="P54" si="352">IF((F54&gt;54)*AND(F54&lt;60),1," ")</f>
        <v>#VALUE!</v>
      </c>
      <c r="Q54" s="345" t="e">
        <f t="shared" ref="Q54" si="353">IF((F54&gt;59)*AND(F54&lt;65),1," ")</f>
        <v>#VALUE!</v>
      </c>
      <c r="R54" s="345" t="e">
        <f t="shared" ref="R54" si="354">IF((F54&gt;64)*AND(F54&lt;70),1," ")</f>
        <v>#VALUE!</v>
      </c>
      <c r="S54" s="345" t="e">
        <f t="shared" ref="S54" si="355">IF((F54&gt;69)*AND(F54&lt;75),1," ")</f>
        <v>#VALUE!</v>
      </c>
      <c r="T54" s="347" t="e">
        <f t="shared" ref="T54" si="356">IF(F54&gt;74,1," ")</f>
        <v>#VALUE!</v>
      </c>
      <c r="U54" s="355"/>
      <c r="V54" s="355"/>
      <c r="W54" s="356"/>
      <c r="X54" s="89"/>
    </row>
    <row r="55" spans="1:24" ht="10.050000000000001" customHeight="1" x14ac:dyDescent="0.2">
      <c r="A55" s="289"/>
      <c r="B55" s="88"/>
      <c r="C55" s="353"/>
      <c r="D55" s="291"/>
      <c r="E55" s="54"/>
      <c r="F55" s="345"/>
      <c r="G55" s="345"/>
      <c r="H55" s="345"/>
      <c r="I55" s="345"/>
      <c r="J55" s="345"/>
      <c r="K55" s="345"/>
      <c r="L55" s="345"/>
      <c r="M55" s="345"/>
      <c r="N55" s="345"/>
      <c r="O55" s="345"/>
      <c r="P55" s="345"/>
      <c r="Q55" s="345"/>
      <c r="R55" s="345"/>
      <c r="S55" s="345"/>
      <c r="T55" s="347"/>
      <c r="U55" s="355"/>
      <c r="V55" s="355"/>
      <c r="W55" s="357"/>
      <c r="X55" s="87"/>
    </row>
    <row r="56" spans="1:24" ht="10.050000000000001" customHeight="1" x14ac:dyDescent="0.2">
      <c r="A56" s="288">
        <f t="shared" si="174"/>
        <v>25</v>
      </c>
      <c r="B56" s="90"/>
      <c r="C56" s="352"/>
      <c r="D56" s="290" t="e">
        <f t="shared" ref="D56" si="357">D54-1</f>
        <v>#VALUE!</v>
      </c>
      <c r="E56" s="51"/>
      <c r="F56" s="345" t="e">
        <f>IF(D56=0,"",$B$2-D56)</f>
        <v>#VALUE!</v>
      </c>
      <c r="G56" s="345" t="e">
        <f t="shared" ref="G56" si="358">IF((F56&gt;0)*AND(F56&lt;13),1," ")</f>
        <v>#VALUE!</v>
      </c>
      <c r="H56" s="345" t="e">
        <f t="shared" ref="H56" si="359">IF((F56&gt;12)*AND(F56&lt;16),1," ")</f>
        <v>#VALUE!</v>
      </c>
      <c r="I56" s="345" t="e">
        <f t="shared" ref="I56" si="360">IF((F56&gt;15)*AND(F56&lt;19),1," ")</f>
        <v>#VALUE!</v>
      </c>
      <c r="J56" s="345" t="e">
        <f t="shared" ref="J56" si="361">IF((F56&gt;18)*AND(F56&lt;23),1," ")</f>
        <v>#VALUE!</v>
      </c>
      <c r="K56" s="345" t="e">
        <f t="shared" ref="K56" si="362">IF((F56&gt;22)*AND(F56&lt;35),1," ")</f>
        <v>#VALUE!</v>
      </c>
      <c r="L56" s="345" t="e">
        <f t="shared" ref="L56" si="363">IF((F56&gt;34)*AND(F56&lt;40),1," ")</f>
        <v>#VALUE!</v>
      </c>
      <c r="M56" s="345" t="e">
        <f t="shared" ref="M56" si="364">IF((F56&gt;39)*AND(F56&lt;45),1," ")</f>
        <v>#VALUE!</v>
      </c>
      <c r="N56" s="345" t="e">
        <f t="shared" ref="N56" si="365">IF((F56&gt;44)*AND(F56&lt;50),1," ")</f>
        <v>#VALUE!</v>
      </c>
      <c r="O56" s="345" t="e">
        <f t="shared" ref="O56" si="366">IF((F56&gt;49)*AND(F56&lt;55),1," ")</f>
        <v>#VALUE!</v>
      </c>
      <c r="P56" s="345" t="e">
        <f t="shared" ref="P56" si="367">IF((F56&gt;54)*AND(F56&lt;60),1," ")</f>
        <v>#VALUE!</v>
      </c>
      <c r="Q56" s="345" t="e">
        <f t="shared" ref="Q56" si="368">IF((F56&gt;59)*AND(F56&lt;65),1," ")</f>
        <v>#VALUE!</v>
      </c>
      <c r="R56" s="345" t="e">
        <f t="shared" ref="R56" si="369">IF((F56&gt;64)*AND(F56&lt;70),1," ")</f>
        <v>#VALUE!</v>
      </c>
      <c r="S56" s="345" t="e">
        <f t="shared" ref="S56" si="370">IF((F56&gt;69)*AND(F56&lt;75),1," ")</f>
        <v>#VALUE!</v>
      </c>
      <c r="T56" s="347" t="e">
        <f t="shared" ref="T56" si="371">IF(F56&gt;74,1," ")</f>
        <v>#VALUE!</v>
      </c>
      <c r="U56" s="355"/>
      <c r="V56" s="355"/>
      <c r="W56" s="356"/>
      <c r="X56" s="89"/>
    </row>
    <row r="57" spans="1:24" ht="10.050000000000001" customHeight="1" x14ac:dyDescent="0.2">
      <c r="A57" s="289"/>
      <c r="B57" s="88"/>
      <c r="C57" s="353"/>
      <c r="D57" s="291"/>
      <c r="E57" s="54"/>
      <c r="F57" s="345"/>
      <c r="G57" s="345"/>
      <c r="H57" s="345"/>
      <c r="I57" s="345"/>
      <c r="J57" s="345"/>
      <c r="K57" s="345"/>
      <c r="L57" s="345"/>
      <c r="M57" s="345"/>
      <c r="N57" s="345"/>
      <c r="O57" s="345"/>
      <c r="P57" s="345"/>
      <c r="Q57" s="345"/>
      <c r="R57" s="345"/>
      <c r="S57" s="345"/>
      <c r="T57" s="347"/>
      <c r="U57" s="355"/>
      <c r="V57" s="355"/>
      <c r="W57" s="357"/>
      <c r="X57" s="87"/>
    </row>
    <row r="58" spans="1:24" ht="10.050000000000001" customHeight="1" x14ac:dyDescent="0.2">
      <c r="A58" s="288">
        <f t="shared" ref="A58" si="372">A56+1</f>
        <v>26</v>
      </c>
      <c r="B58" s="90"/>
      <c r="C58" s="352"/>
      <c r="D58" s="290" t="e">
        <f t="shared" ref="D58" si="373">D56-1</f>
        <v>#VALUE!</v>
      </c>
      <c r="E58" s="51"/>
      <c r="F58" s="345" t="e">
        <f>IF(D58=0,"",$B$2-D58)</f>
        <v>#VALUE!</v>
      </c>
      <c r="G58" s="345" t="e">
        <f t="shared" ref="G58" si="374">IF((F58&gt;0)*AND(F58&lt;13),1," ")</f>
        <v>#VALUE!</v>
      </c>
      <c r="H58" s="345" t="e">
        <f t="shared" ref="H58" si="375">IF((F58&gt;12)*AND(F58&lt;16),1," ")</f>
        <v>#VALUE!</v>
      </c>
      <c r="I58" s="345" t="e">
        <f t="shared" ref="I58" si="376">IF((F58&gt;15)*AND(F58&lt;19),1," ")</f>
        <v>#VALUE!</v>
      </c>
      <c r="J58" s="345" t="e">
        <f t="shared" ref="J58" si="377">IF((F58&gt;18)*AND(F58&lt;23),1," ")</f>
        <v>#VALUE!</v>
      </c>
      <c r="K58" s="345" t="e">
        <f t="shared" ref="K58" si="378">IF((F58&gt;22)*AND(F58&lt;35),1," ")</f>
        <v>#VALUE!</v>
      </c>
      <c r="L58" s="345" t="e">
        <f t="shared" ref="L58" si="379">IF((F58&gt;34)*AND(F58&lt;40),1," ")</f>
        <v>#VALUE!</v>
      </c>
      <c r="M58" s="345" t="e">
        <f t="shared" ref="M58" si="380">IF((F58&gt;39)*AND(F58&lt;45),1," ")</f>
        <v>#VALUE!</v>
      </c>
      <c r="N58" s="345" t="e">
        <f t="shared" ref="N58" si="381">IF((F58&gt;44)*AND(F58&lt;50),1," ")</f>
        <v>#VALUE!</v>
      </c>
      <c r="O58" s="345" t="e">
        <f t="shared" ref="O58" si="382">IF((F58&gt;49)*AND(F58&lt;55),1," ")</f>
        <v>#VALUE!</v>
      </c>
      <c r="P58" s="345" t="e">
        <f t="shared" ref="P58" si="383">IF((F58&gt;54)*AND(F58&lt;60),1," ")</f>
        <v>#VALUE!</v>
      </c>
      <c r="Q58" s="345" t="e">
        <f t="shared" ref="Q58" si="384">IF((F58&gt;59)*AND(F58&lt;65),1," ")</f>
        <v>#VALUE!</v>
      </c>
      <c r="R58" s="345" t="e">
        <f t="shared" ref="R58" si="385">IF((F58&gt;64)*AND(F58&lt;70),1," ")</f>
        <v>#VALUE!</v>
      </c>
      <c r="S58" s="345" t="e">
        <f t="shared" ref="S58" si="386">IF((F58&gt;69)*AND(F58&lt;75),1," ")</f>
        <v>#VALUE!</v>
      </c>
      <c r="T58" s="347" t="e">
        <f t="shared" ref="T58" si="387">IF(F58&gt;74,1," ")</f>
        <v>#VALUE!</v>
      </c>
      <c r="U58" s="355"/>
      <c r="V58" s="355"/>
      <c r="W58" s="356"/>
      <c r="X58" s="89"/>
    </row>
    <row r="59" spans="1:24" ht="10.050000000000001" customHeight="1" x14ac:dyDescent="0.2">
      <c r="A59" s="289"/>
      <c r="B59" s="88"/>
      <c r="C59" s="353"/>
      <c r="D59" s="291"/>
      <c r="E59" s="54"/>
      <c r="F59" s="345"/>
      <c r="G59" s="345"/>
      <c r="H59" s="345"/>
      <c r="I59" s="345"/>
      <c r="J59" s="345"/>
      <c r="K59" s="345"/>
      <c r="L59" s="345"/>
      <c r="M59" s="345"/>
      <c r="N59" s="345"/>
      <c r="O59" s="345"/>
      <c r="P59" s="345"/>
      <c r="Q59" s="345"/>
      <c r="R59" s="345"/>
      <c r="S59" s="345"/>
      <c r="T59" s="347"/>
      <c r="U59" s="355"/>
      <c r="V59" s="355"/>
      <c r="W59" s="357"/>
      <c r="X59" s="87"/>
    </row>
    <row r="60" spans="1:24" ht="10.050000000000001" customHeight="1" x14ac:dyDescent="0.2">
      <c r="A60" s="288">
        <f t="shared" si="110"/>
        <v>27</v>
      </c>
      <c r="B60" s="90"/>
      <c r="C60" s="352"/>
      <c r="D60" s="290" t="e">
        <f t="shared" ref="D60" si="388">D58-1</f>
        <v>#VALUE!</v>
      </c>
      <c r="E60" s="51"/>
      <c r="F60" s="345" t="e">
        <f>IF(D60=0,"",$B$2-D60)</f>
        <v>#VALUE!</v>
      </c>
      <c r="G60" s="345" t="e">
        <f t="shared" ref="G60" si="389">IF((F60&gt;0)*AND(F60&lt;13),1," ")</f>
        <v>#VALUE!</v>
      </c>
      <c r="H60" s="345" t="e">
        <f t="shared" ref="H60" si="390">IF((F60&gt;12)*AND(F60&lt;16),1," ")</f>
        <v>#VALUE!</v>
      </c>
      <c r="I60" s="345" t="e">
        <f t="shared" ref="I60" si="391">IF((F60&gt;15)*AND(F60&lt;19),1," ")</f>
        <v>#VALUE!</v>
      </c>
      <c r="J60" s="345" t="e">
        <f t="shared" ref="J60" si="392">IF((F60&gt;18)*AND(F60&lt;23),1," ")</f>
        <v>#VALUE!</v>
      </c>
      <c r="K60" s="345" t="e">
        <f t="shared" ref="K60" si="393">IF((F60&gt;22)*AND(F60&lt;35),1," ")</f>
        <v>#VALUE!</v>
      </c>
      <c r="L60" s="345" t="e">
        <f t="shared" ref="L60" si="394">IF((F60&gt;34)*AND(F60&lt;40),1," ")</f>
        <v>#VALUE!</v>
      </c>
      <c r="M60" s="345" t="e">
        <f t="shared" ref="M60" si="395">IF((F60&gt;39)*AND(F60&lt;45),1," ")</f>
        <v>#VALUE!</v>
      </c>
      <c r="N60" s="345" t="e">
        <f t="shared" ref="N60" si="396">IF((F60&gt;44)*AND(F60&lt;50),1," ")</f>
        <v>#VALUE!</v>
      </c>
      <c r="O60" s="345" t="e">
        <f t="shared" ref="O60" si="397">IF((F60&gt;49)*AND(F60&lt;55),1," ")</f>
        <v>#VALUE!</v>
      </c>
      <c r="P60" s="345" t="e">
        <f t="shared" ref="P60" si="398">IF((F60&gt;54)*AND(F60&lt;60),1," ")</f>
        <v>#VALUE!</v>
      </c>
      <c r="Q60" s="345" t="e">
        <f t="shared" ref="Q60" si="399">IF((F60&gt;59)*AND(F60&lt;65),1," ")</f>
        <v>#VALUE!</v>
      </c>
      <c r="R60" s="345" t="e">
        <f t="shared" ref="R60" si="400">IF((F60&gt;64)*AND(F60&lt;70),1," ")</f>
        <v>#VALUE!</v>
      </c>
      <c r="S60" s="345" t="e">
        <f t="shared" ref="S60" si="401">IF((F60&gt;69)*AND(F60&lt;75),1," ")</f>
        <v>#VALUE!</v>
      </c>
      <c r="T60" s="347" t="e">
        <f t="shared" ref="T60" si="402">IF(F60&gt;74,1," ")</f>
        <v>#VALUE!</v>
      </c>
      <c r="U60" s="355"/>
      <c r="V60" s="355"/>
      <c r="W60" s="356"/>
      <c r="X60" s="89"/>
    </row>
    <row r="61" spans="1:24" ht="10.050000000000001" customHeight="1" x14ac:dyDescent="0.2">
      <c r="A61" s="289"/>
      <c r="B61" s="88"/>
      <c r="C61" s="353"/>
      <c r="D61" s="291"/>
      <c r="E61" s="54"/>
      <c r="F61" s="345"/>
      <c r="G61" s="345"/>
      <c r="H61" s="345"/>
      <c r="I61" s="345"/>
      <c r="J61" s="345"/>
      <c r="K61" s="345"/>
      <c r="L61" s="345"/>
      <c r="M61" s="345"/>
      <c r="N61" s="345"/>
      <c r="O61" s="345"/>
      <c r="P61" s="345"/>
      <c r="Q61" s="345"/>
      <c r="R61" s="345"/>
      <c r="S61" s="345"/>
      <c r="T61" s="347"/>
      <c r="U61" s="355"/>
      <c r="V61" s="355"/>
      <c r="W61" s="357"/>
      <c r="X61" s="87"/>
    </row>
    <row r="62" spans="1:24" ht="10.050000000000001" customHeight="1" x14ac:dyDescent="0.2">
      <c r="A62" s="288">
        <f t="shared" si="126"/>
        <v>28</v>
      </c>
      <c r="B62" s="90"/>
      <c r="C62" s="352"/>
      <c r="D62" s="290" t="e">
        <f t="shared" ref="D62" si="403">D60-1</f>
        <v>#VALUE!</v>
      </c>
      <c r="E62" s="51"/>
      <c r="F62" s="345" t="e">
        <f>IF(D62=0,"",$B$2-D62)</f>
        <v>#VALUE!</v>
      </c>
      <c r="G62" s="345" t="e">
        <f t="shared" ref="G62" si="404">IF((F62&gt;0)*AND(F62&lt;13),1," ")</f>
        <v>#VALUE!</v>
      </c>
      <c r="H62" s="345" t="e">
        <f t="shared" ref="H62" si="405">IF((F62&gt;12)*AND(F62&lt;16),1," ")</f>
        <v>#VALUE!</v>
      </c>
      <c r="I62" s="345" t="e">
        <f t="shared" ref="I62" si="406">IF((F62&gt;15)*AND(F62&lt;19),1," ")</f>
        <v>#VALUE!</v>
      </c>
      <c r="J62" s="345" t="e">
        <f t="shared" ref="J62" si="407">IF((F62&gt;18)*AND(F62&lt;23),1," ")</f>
        <v>#VALUE!</v>
      </c>
      <c r="K62" s="345" t="e">
        <f t="shared" ref="K62" si="408">IF((F62&gt;22)*AND(F62&lt;35),1," ")</f>
        <v>#VALUE!</v>
      </c>
      <c r="L62" s="345" t="e">
        <f t="shared" ref="L62" si="409">IF((F62&gt;34)*AND(F62&lt;40),1," ")</f>
        <v>#VALUE!</v>
      </c>
      <c r="M62" s="345" t="e">
        <f t="shared" ref="M62" si="410">IF((F62&gt;39)*AND(F62&lt;45),1," ")</f>
        <v>#VALUE!</v>
      </c>
      <c r="N62" s="345" t="e">
        <f t="shared" ref="N62" si="411">IF((F62&gt;44)*AND(F62&lt;50),1," ")</f>
        <v>#VALUE!</v>
      </c>
      <c r="O62" s="345" t="e">
        <f t="shared" ref="O62" si="412">IF((F62&gt;49)*AND(F62&lt;55),1," ")</f>
        <v>#VALUE!</v>
      </c>
      <c r="P62" s="345" t="e">
        <f t="shared" ref="P62" si="413">IF((F62&gt;54)*AND(F62&lt;60),1," ")</f>
        <v>#VALUE!</v>
      </c>
      <c r="Q62" s="345" t="e">
        <f t="shared" ref="Q62" si="414">IF((F62&gt;59)*AND(F62&lt;65),1," ")</f>
        <v>#VALUE!</v>
      </c>
      <c r="R62" s="345" t="e">
        <f t="shared" ref="R62" si="415">IF((F62&gt;64)*AND(F62&lt;70),1," ")</f>
        <v>#VALUE!</v>
      </c>
      <c r="S62" s="345" t="e">
        <f t="shared" ref="S62" si="416">IF((F62&gt;69)*AND(F62&lt;75),1," ")</f>
        <v>#VALUE!</v>
      </c>
      <c r="T62" s="347" t="e">
        <f t="shared" ref="T62" si="417">IF(F62&gt;74,1," ")</f>
        <v>#VALUE!</v>
      </c>
      <c r="U62" s="355"/>
      <c r="V62" s="355"/>
      <c r="W62" s="356"/>
      <c r="X62" s="89"/>
    </row>
    <row r="63" spans="1:24" ht="10.050000000000001" customHeight="1" x14ac:dyDescent="0.2">
      <c r="A63" s="289"/>
      <c r="B63" s="88"/>
      <c r="C63" s="353"/>
      <c r="D63" s="291"/>
      <c r="E63" s="54"/>
      <c r="F63" s="345"/>
      <c r="G63" s="345"/>
      <c r="H63" s="345"/>
      <c r="I63" s="345"/>
      <c r="J63" s="345"/>
      <c r="K63" s="345"/>
      <c r="L63" s="345"/>
      <c r="M63" s="345"/>
      <c r="N63" s="345"/>
      <c r="O63" s="345"/>
      <c r="P63" s="345"/>
      <c r="Q63" s="345"/>
      <c r="R63" s="345"/>
      <c r="S63" s="345"/>
      <c r="T63" s="347"/>
      <c r="U63" s="355"/>
      <c r="V63" s="355"/>
      <c r="W63" s="357"/>
      <c r="X63" s="87"/>
    </row>
    <row r="64" spans="1:24" ht="10.050000000000001" customHeight="1" x14ac:dyDescent="0.2">
      <c r="A64" s="288">
        <f t="shared" si="142"/>
        <v>29</v>
      </c>
      <c r="B64" s="90"/>
      <c r="C64" s="352"/>
      <c r="D64" s="290" t="e">
        <f t="shared" ref="D64" si="418">D62-1</f>
        <v>#VALUE!</v>
      </c>
      <c r="E64" s="51"/>
      <c r="F64" s="345" t="e">
        <f>IF(D64=0,"",$B$2-D64)</f>
        <v>#VALUE!</v>
      </c>
      <c r="G64" s="345" t="e">
        <f t="shared" ref="G64" si="419">IF((F64&gt;0)*AND(F64&lt;13),1," ")</f>
        <v>#VALUE!</v>
      </c>
      <c r="H64" s="345" t="e">
        <f t="shared" ref="H64" si="420">IF((F64&gt;12)*AND(F64&lt;16),1," ")</f>
        <v>#VALUE!</v>
      </c>
      <c r="I64" s="345" t="e">
        <f t="shared" ref="I64" si="421">IF((F64&gt;15)*AND(F64&lt;19),1," ")</f>
        <v>#VALUE!</v>
      </c>
      <c r="J64" s="345" t="e">
        <f t="shared" ref="J64" si="422">IF((F64&gt;18)*AND(F64&lt;23),1," ")</f>
        <v>#VALUE!</v>
      </c>
      <c r="K64" s="345" t="e">
        <f t="shared" ref="K64" si="423">IF((F64&gt;22)*AND(F64&lt;35),1," ")</f>
        <v>#VALUE!</v>
      </c>
      <c r="L64" s="345" t="e">
        <f t="shared" ref="L64" si="424">IF((F64&gt;34)*AND(F64&lt;40),1," ")</f>
        <v>#VALUE!</v>
      </c>
      <c r="M64" s="345" t="e">
        <f t="shared" ref="M64" si="425">IF((F64&gt;39)*AND(F64&lt;45),1," ")</f>
        <v>#VALUE!</v>
      </c>
      <c r="N64" s="345" t="e">
        <f t="shared" ref="N64" si="426">IF((F64&gt;44)*AND(F64&lt;50),1," ")</f>
        <v>#VALUE!</v>
      </c>
      <c r="O64" s="345" t="e">
        <f t="shared" ref="O64" si="427">IF((F64&gt;49)*AND(F64&lt;55),1," ")</f>
        <v>#VALUE!</v>
      </c>
      <c r="P64" s="345" t="e">
        <f t="shared" ref="P64" si="428">IF((F64&gt;54)*AND(F64&lt;60),1," ")</f>
        <v>#VALUE!</v>
      </c>
      <c r="Q64" s="345" t="e">
        <f t="shared" ref="Q64" si="429">IF((F64&gt;59)*AND(F64&lt;65),1," ")</f>
        <v>#VALUE!</v>
      </c>
      <c r="R64" s="345" t="e">
        <f t="shared" ref="R64" si="430">IF((F64&gt;64)*AND(F64&lt;70),1," ")</f>
        <v>#VALUE!</v>
      </c>
      <c r="S64" s="345" t="e">
        <f t="shared" ref="S64" si="431">IF((F64&gt;69)*AND(F64&lt;75),1," ")</f>
        <v>#VALUE!</v>
      </c>
      <c r="T64" s="347" t="e">
        <f t="shared" ref="T64" si="432">IF(F64&gt;74,1," ")</f>
        <v>#VALUE!</v>
      </c>
      <c r="U64" s="355"/>
      <c r="V64" s="355"/>
      <c r="W64" s="356"/>
      <c r="X64" s="89"/>
    </row>
    <row r="65" spans="1:24" ht="10.050000000000001" customHeight="1" x14ac:dyDescent="0.2">
      <c r="A65" s="289"/>
      <c r="B65" s="88"/>
      <c r="C65" s="353"/>
      <c r="D65" s="291"/>
      <c r="E65" s="54"/>
      <c r="F65" s="345"/>
      <c r="G65" s="345"/>
      <c r="H65" s="345"/>
      <c r="I65" s="345"/>
      <c r="J65" s="345"/>
      <c r="K65" s="345"/>
      <c r="L65" s="345"/>
      <c r="M65" s="345"/>
      <c r="N65" s="345"/>
      <c r="O65" s="345"/>
      <c r="P65" s="345"/>
      <c r="Q65" s="345"/>
      <c r="R65" s="345"/>
      <c r="S65" s="345"/>
      <c r="T65" s="347"/>
      <c r="U65" s="355"/>
      <c r="V65" s="355"/>
      <c r="W65" s="357"/>
      <c r="X65" s="87"/>
    </row>
    <row r="66" spans="1:24" ht="10.050000000000001" customHeight="1" x14ac:dyDescent="0.2">
      <c r="A66" s="288">
        <f t="shared" si="158"/>
        <v>30</v>
      </c>
      <c r="B66" s="90"/>
      <c r="C66" s="352"/>
      <c r="D66" s="290" t="e">
        <f t="shared" ref="D66" si="433">D64-1</f>
        <v>#VALUE!</v>
      </c>
      <c r="E66" s="51"/>
      <c r="F66" s="345" t="e">
        <f>IF(D66=0,"",$B$2-D66)</f>
        <v>#VALUE!</v>
      </c>
      <c r="G66" s="345" t="e">
        <f t="shared" ref="G66" si="434">IF((F66&gt;0)*AND(F66&lt;13),1," ")</f>
        <v>#VALUE!</v>
      </c>
      <c r="H66" s="345" t="e">
        <f t="shared" ref="H66" si="435">IF((F66&gt;12)*AND(F66&lt;16),1," ")</f>
        <v>#VALUE!</v>
      </c>
      <c r="I66" s="345" t="e">
        <f t="shared" ref="I66" si="436">IF((F66&gt;15)*AND(F66&lt;19),1," ")</f>
        <v>#VALUE!</v>
      </c>
      <c r="J66" s="345" t="e">
        <f t="shared" ref="J66" si="437">IF((F66&gt;18)*AND(F66&lt;23),1," ")</f>
        <v>#VALUE!</v>
      </c>
      <c r="K66" s="345" t="e">
        <f t="shared" ref="K66" si="438">IF((F66&gt;22)*AND(F66&lt;35),1," ")</f>
        <v>#VALUE!</v>
      </c>
      <c r="L66" s="345" t="e">
        <f t="shared" ref="L66" si="439">IF((F66&gt;34)*AND(F66&lt;40),1," ")</f>
        <v>#VALUE!</v>
      </c>
      <c r="M66" s="345" t="e">
        <f t="shared" ref="M66" si="440">IF((F66&gt;39)*AND(F66&lt;45),1," ")</f>
        <v>#VALUE!</v>
      </c>
      <c r="N66" s="345" t="e">
        <f t="shared" ref="N66" si="441">IF((F66&gt;44)*AND(F66&lt;50),1," ")</f>
        <v>#VALUE!</v>
      </c>
      <c r="O66" s="345" t="e">
        <f t="shared" ref="O66" si="442">IF((F66&gt;49)*AND(F66&lt;55),1," ")</f>
        <v>#VALUE!</v>
      </c>
      <c r="P66" s="345" t="e">
        <f t="shared" ref="P66" si="443">IF((F66&gt;54)*AND(F66&lt;60),1," ")</f>
        <v>#VALUE!</v>
      </c>
      <c r="Q66" s="345" t="e">
        <f t="shared" ref="Q66" si="444">IF((F66&gt;59)*AND(F66&lt;65),1," ")</f>
        <v>#VALUE!</v>
      </c>
      <c r="R66" s="345" t="e">
        <f t="shared" ref="R66" si="445">IF((F66&gt;64)*AND(F66&lt;70),1," ")</f>
        <v>#VALUE!</v>
      </c>
      <c r="S66" s="345" t="e">
        <f t="shared" ref="S66" si="446">IF((F66&gt;69)*AND(F66&lt;75),1," ")</f>
        <v>#VALUE!</v>
      </c>
      <c r="T66" s="347" t="e">
        <f t="shared" ref="T66" si="447">IF(F66&gt;74,1," ")</f>
        <v>#VALUE!</v>
      </c>
      <c r="U66" s="355"/>
      <c r="V66" s="355"/>
      <c r="W66" s="356"/>
      <c r="X66" s="89"/>
    </row>
    <row r="67" spans="1:24" ht="10.050000000000001" customHeight="1" x14ac:dyDescent="0.2">
      <c r="A67" s="289"/>
      <c r="B67" s="88"/>
      <c r="C67" s="353"/>
      <c r="D67" s="291"/>
      <c r="E67" s="54"/>
      <c r="F67" s="345"/>
      <c r="G67" s="345"/>
      <c r="H67" s="345"/>
      <c r="I67" s="345"/>
      <c r="J67" s="345"/>
      <c r="K67" s="345"/>
      <c r="L67" s="345"/>
      <c r="M67" s="345"/>
      <c r="N67" s="345"/>
      <c r="O67" s="345"/>
      <c r="P67" s="345"/>
      <c r="Q67" s="345"/>
      <c r="R67" s="345"/>
      <c r="S67" s="345"/>
      <c r="T67" s="347"/>
      <c r="U67" s="355"/>
      <c r="V67" s="355"/>
      <c r="W67" s="357"/>
      <c r="X67" s="87"/>
    </row>
    <row r="68" spans="1:24" ht="10.050000000000001" customHeight="1" x14ac:dyDescent="0.2">
      <c r="A68" s="288">
        <f t="shared" si="174"/>
        <v>31</v>
      </c>
      <c r="B68" s="90"/>
      <c r="C68" s="352"/>
      <c r="D68" s="290" t="e">
        <f t="shared" ref="D68" si="448">D66-1</f>
        <v>#VALUE!</v>
      </c>
      <c r="E68" s="51"/>
      <c r="F68" s="345" t="e">
        <f>IF(D68=0,"",$B$2-D68)</f>
        <v>#VALUE!</v>
      </c>
      <c r="G68" s="345" t="e">
        <f t="shared" ref="G68" si="449">IF((F68&gt;0)*AND(F68&lt;13),1," ")</f>
        <v>#VALUE!</v>
      </c>
      <c r="H68" s="345" t="e">
        <f t="shared" ref="H68" si="450">IF((F68&gt;12)*AND(F68&lt;16),1," ")</f>
        <v>#VALUE!</v>
      </c>
      <c r="I68" s="345" t="e">
        <f t="shared" ref="I68" si="451">IF((F68&gt;15)*AND(F68&lt;19),1," ")</f>
        <v>#VALUE!</v>
      </c>
      <c r="J68" s="345" t="e">
        <f t="shared" ref="J68" si="452">IF((F68&gt;18)*AND(F68&lt;23),1," ")</f>
        <v>#VALUE!</v>
      </c>
      <c r="K68" s="345" t="e">
        <f t="shared" ref="K68" si="453">IF((F68&gt;22)*AND(F68&lt;35),1," ")</f>
        <v>#VALUE!</v>
      </c>
      <c r="L68" s="345" t="e">
        <f t="shared" ref="L68" si="454">IF((F68&gt;34)*AND(F68&lt;40),1," ")</f>
        <v>#VALUE!</v>
      </c>
      <c r="M68" s="345" t="e">
        <f t="shared" ref="M68" si="455">IF((F68&gt;39)*AND(F68&lt;45),1," ")</f>
        <v>#VALUE!</v>
      </c>
      <c r="N68" s="345" t="e">
        <f t="shared" ref="N68" si="456">IF((F68&gt;44)*AND(F68&lt;50),1," ")</f>
        <v>#VALUE!</v>
      </c>
      <c r="O68" s="345" t="e">
        <f t="shared" ref="O68" si="457">IF((F68&gt;49)*AND(F68&lt;55),1," ")</f>
        <v>#VALUE!</v>
      </c>
      <c r="P68" s="345" t="e">
        <f t="shared" ref="P68" si="458">IF((F68&gt;54)*AND(F68&lt;60),1," ")</f>
        <v>#VALUE!</v>
      </c>
      <c r="Q68" s="345" t="e">
        <f t="shared" ref="Q68" si="459">IF((F68&gt;59)*AND(F68&lt;65),1," ")</f>
        <v>#VALUE!</v>
      </c>
      <c r="R68" s="345" t="e">
        <f t="shared" ref="R68" si="460">IF((F68&gt;64)*AND(F68&lt;70),1," ")</f>
        <v>#VALUE!</v>
      </c>
      <c r="S68" s="345" t="e">
        <f t="shared" ref="S68" si="461">IF((F68&gt;69)*AND(F68&lt;75),1," ")</f>
        <v>#VALUE!</v>
      </c>
      <c r="T68" s="347" t="e">
        <f t="shared" ref="T68" si="462">IF(F68&gt;74,1," ")</f>
        <v>#VALUE!</v>
      </c>
      <c r="U68" s="355"/>
      <c r="V68" s="355"/>
      <c r="W68" s="356"/>
      <c r="X68" s="89"/>
    </row>
    <row r="69" spans="1:24" ht="10.050000000000001" customHeight="1" x14ac:dyDescent="0.2">
      <c r="A69" s="289"/>
      <c r="B69" s="88"/>
      <c r="C69" s="353"/>
      <c r="D69" s="291"/>
      <c r="E69" s="54"/>
      <c r="F69" s="345"/>
      <c r="G69" s="345"/>
      <c r="H69" s="345"/>
      <c r="I69" s="345"/>
      <c r="J69" s="345"/>
      <c r="K69" s="345"/>
      <c r="L69" s="345"/>
      <c r="M69" s="345"/>
      <c r="N69" s="345"/>
      <c r="O69" s="345"/>
      <c r="P69" s="345"/>
      <c r="Q69" s="345"/>
      <c r="R69" s="345"/>
      <c r="S69" s="345"/>
      <c r="T69" s="347"/>
      <c r="U69" s="355"/>
      <c r="V69" s="355"/>
      <c r="W69" s="357"/>
      <c r="X69" s="87"/>
    </row>
    <row r="70" spans="1:24" ht="10.050000000000001" customHeight="1" x14ac:dyDescent="0.2">
      <c r="A70" s="288">
        <f t="shared" ref="A70" si="463">A68+1</f>
        <v>32</v>
      </c>
      <c r="B70" s="90"/>
      <c r="C70" s="352"/>
      <c r="D70" s="290" t="e">
        <f t="shared" ref="D70" si="464">D68-1</f>
        <v>#VALUE!</v>
      </c>
      <c r="E70" s="51"/>
      <c r="F70" s="345" t="e">
        <f>IF(D70=0,"",$B$2-D70)</f>
        <v>#VALUE!</v>
      </c>
      <c r="G70" s="345" t="e">
        <f t="shared" ref="G70" si="465">IF((F70&gt;0)*AND(F70&lt;13),1," ")</f>
        <v>#VALUE!</v>
      </c>
      <c r="H70" s="345" t="e">
        <f t="shared" ref="H70" si="466">IF((F70&gt;12)*AND(F70&lt;16),1," ")</f>
        <v>#VALUE!</v>
      </c>
      <c r="I70" s="345" t="e">
        <f t="shared" ref="I70" si="467">IF((F70&gt;15)*AND(F70&lt;19),1," ")</f>
        <v>#VALUE!</v>
      </c>
      <c r="J70" s="345" t="e">
        <f t="shared" ref="J70" si="468">IF((F70&gt;18)*AND(F70&lt;23),1," ")</f>
        <v>#VALUE!</v>
      </c>
      <c r="K70" s="345" t="e">
        <f t="shared" ref="K70" si="469">IF((F70&gt;22)*AND(F70&lt;35),1," ")</f>
        <v>#VALUE!</v>
      </c>
      <c r="L70" s="345" t="e">
        <f t="shared" ref="L70" si="470">IF((F70&gt;34)*AND(F70&lt;40),1," ")</f>
        <v>#VALUE!</v>
      </c>
      <c r="M70" s="345" t="e">
        <f t="shared" ref="M70" si="471">IF((F70&gt;39)*AND(F70&lt;45),1," ")</f>
        <v>#VALUE!</v>
      </c>
      <c r="N70" s="345" t="e">
        <f t="shared" ref="N70" si="472">IF((F70&gt;44)*AND(F70&lt;50),1," ")</f>
        <v>#VALUE!</v>
      </c>
      <c r="O70" s="345" t="e">
        <f t="shared" ref="O70" si="473">IF((F70&gt;49)*AND(F70&lt;55),1," ")</f>
        <v>#VALUE!</v>
      </c>
      <c r="P70" s="345" t="e">
        <f t="shared" ref="P70" si="474">IF((F70&gt;54)*AND(F70&lt;60),1," ")</f>
        <v>#VALUE!</v>
      </c>
      <c r="Q70" s="345" t="e">
        <f t="shared" ref="Q70" si="475">IF((F70&gt;59)*AND(F70&lt;65),1," ")</f>
        <v>#VALUE!</v>
      </c>
      <c r="R70" s="345" t="e">
        <f t="shared" ref="R70" si="476">IF((F70&gt;64)*AND(F70&lt;70),1," ")</f>
        <v>#VALUE!</v>
      </c>
      <c r="S70" s="345" t="e">
        <f t="shared" ref="S70" si="477">IF((F70&gt;69)*AND(F70&lt;75),1," ")</f>
        <v>#VALUE!</v>
      </c>
      <c r="T70" s="347" t="e">
        <f t="shared" ref="T70" si="478">IF(F70&gt;74,1," ")</f>
        <v>#VALUE!</v>
      </c>
      <c r="U70" s="355"/>
      <c r="V70" s="355"/>
      <c r="W70" s="356"/>
      <c r="X70" s="89"/>
    </row>
    <row r="71" spans="1:24" ht="10.050000000000001" customHeight="1" x14ac:dyDescent="0.2">
      <c r="A71" s="289"/>
      <c r="B71" s="88"/>
      <c r="C71" s="353"/>
      <c r="D71" s="291"/>
      <c r="E71" s="54"/>
      <c r="F71" s="345"/>
      <c r="G71" s="345"/>
      <c r="H71" s="345"/>
      <c r="I71" s="345"/>
      <c r="J71" s="345"/>
      <c r="K71" s="345"/>
      <c r="L71" s="345"/>
      <c r="M71" s="345"/>
      <c r="N71" s="345"/>
      <c r="O71" s="345"/>
      <c r="P71" s="345"/>
      <c r="Q71" s="345"/>
      <c r="R71" s="345"/>
      <c r="S71" s="345"/>
      <c r="T71" s="347"/>
      <c r="U71" s="355"/>
      <c r="V71" s="355"/>
      <c r="W71" s="357"/>
      <c r="X71" s="87"/>
    </row>
    <row r="72" spans="1:24" ht="10.050000000000001" customHeight="1" x14ac:dyDescent="0.2">
      <c r="A72" s="288">
        <f t="shared" si="110"/>
        <v>33</v>
      </c>
      <c r="B72" s="90"/>
      <c r="C72" s="352"/>
      <c r="D72" s="290" t="e">
        <f t="shared" ref="D72" si="479">D70-1</f>
        <v>#VALUE!</v>
      </c>
      <c r="E72" s="51"/>
      <c r="F72" s="345" t="e">
        <f>IF(D72=0,"",$B$2-D72)</f>
        <v>#VALUE!</v>
      </c>
      <c r="G72" s="345" t="e">
        <f t="shared" ref="G72" si="480">IF((F72&gt;0)*AND(F72&lt;13),1," ")</f>
        <v>#VALUE!</v>
      </c>
      <c r="H72" s="345" t="e">
        <f t="shared" ref="H72" si="481">IF((F72&gt;12)*AND(F72&lt;16),1," ")</f>
        <v>#VALUE!</v>
      </c>
      <c r="I72" s="345" t="e">
        <f t="shared" ref="I72" si="482">IF((F72&gt;15)*AND(F72&lt;19),1," ")</f>
        <v>#VALUE!</v>
      </c>
      <c r="J72" s="345" t="e">
        <f t="shared" ref="J72" si="483">IF((F72&gt;18)*AND(F72&lt;23),1," ")</f>
        <v>#VALUE!</v>
      </c>
      <c r="K72" s="345" t="e">
        <f t="shared" ref="K72" si="484">IF((F72&gt;22)*AND(F72&lt;35),1," ")</f>
        <v>#VALUE!</v>
      </c>
      <c r="L72" s="345" t="e">
        <f t="shared" ref="L72" si="485">IF((F72&gt;34)*AND(F72&lt;40),1," ")</f>
        <v>#VALUE!</v>
      </c>
      <c r="M72" s="345" t="e">
        <f t="shared" ref="M72" si="486">IF((F72&gt;39)*AND(F72&lt;45),1," ")</f>
        <v>#VALUE!</v>
      </c>
      <c r="N72" s="345" t="e">
        <f t="shared" ref="N72" si="487">IF((F72&gt;44)*AND(F72&lt;50),1," ")</f>
        <v>#VALUE!</v>
      </c>
      <c r="O72" s="345" t="e">
        <f t="shared" ref="O72" si="488">IF((F72&gt;49)*AND(F72&lt;55),1," ")</f>
        <v>#VALUE!</v>
      </c>
      <c r="P72" s="345" t="e">
        <f t="shared" ref="P72" si="489">IF((F72&gt;54)*AND(F72&lt;60),1," ")</f>
        <v>#VALUE!</v>
      </c>
      <c r="Q72" s="345" t="e">
        <f t="shared" ref="Q72" si="490">IF((F72&gt;59)*AND(F72&lt;65),1," ")</f>
        <v>#VALUE!</v>
      </c>
      <c r="R72" s="345" t="e">
        <f t="shared" ref="R72" si="491">IF((F72&gt;64)*AND(F72&lt;70),1," ")</f>
        <v>#VALUE!</v>
      </c>
      <c r="S72" s="345" t="e">
        <f t="shared" ref="S72" si="492">IF((F72&gt;69)*AND(F72&lt;75),1," ")</f>
        <v>#VALUE!</v>
      </c>
      <c r="T72" s="347" t="e">
        <f t="shared" ref="T72" si="493">IF(F72&gt;74,1," ")</f>
        <v>#VALUE!</v>
      </c>
      <c r="U72" s="355"/>
      <c r="V72" s="355"/>
      <c r="W72" s="356"/>
      <c r="X72" s="89"/>
    </row>
    <row r="73" spans="1:24" ht="10.050000000000001" customHeight="1" x14ac:dyDescent="0.2">
      <c r="A73" s="289"/>
      <c r="B73" s="88"/>
      <c r="C73" s="353"/>
      <c r="D73" s="291"/>
      <c r="E73" s="54"/>
      <c r="F73" s="345"/>
      <c r="G73" s="345"/>
      <c r="H73" s="345"/>
      <c r="I73" s="345"/>
      <c r="J73" s="345"/>
      <c r="K73" s="345"/>
      <c r="L73" s="345"/>
      <c r="M73" s="345"/>
      <c r="N73" s="345"/>
      <c r="O73" s="345"/>
      <c r="P73" s="345"/>
      <c r="Q73" s="345"/>
      <c r="R73" s="345"/>
      <c r="S73" s="345"/>
      <c r="T73" s="347"/>
      <c r="U73" s="355"/>
      <c r="V73" s="355"/>
      <c r="W73" s="357"/>
      <c r="X73" s="87"/>
    </row>
    <row r="74" spans="1:24" ht="10.050000000000001" customHeight="1" x14ac:dyDescent="0.2">
      <c r="A74" s="288">
        <f t="shared" si="126"/>
        <v>34</v>
      </c>
      <c r="B74" s="90"/>
      <c r="C74" s="352"/>
      <c r="D74" s="290" t="e">
        <f t="shared" ref="D74" si="494">D72-1</f>
        <v>#VALUE!</v>
      </c>
      <c r="E74" s="51"/>
      <c r="F74" s="345" t="e">
        <f>IF(D74=0,"",$B$2-D74)</f>
        <v>#VALUE!</v>
      </c>
      <c r="G74" s="345" t="e">
        <f t="shared" ref="G74" si="495">IF((F74&gt;0)*AND(F74&lt;13),1," ")</f>
        <v>#VALUE!</v>
      </c>
      <c r="H74" s="345" t="e">
        <f t="shared" ref="H74" si="496">IF((F74&gt;12)*AND(F74&lt;16),1," ")</f>
        <v>#VALUE!</v>
      </c>
      <c r="I74" s="345" t="e">
        <f t="shared" ref="I74" si="497">IF((F74&gt;15)*AND(F74&lt;19),1," ")</f>
        <v>#VALUE!</v>
      </c>
      <c r="J74" s="345" t="e">
        <f t="shared" ref="J74" si="498">IF((F74&gt;18)*AND(F74&lt;23),1," ")</f>
        <v>#VALUE!</v>
      </c>
      <c r="K74" s="345" t="e">
        <f t="shared" ref="K74" si="499">IF((F74&gt;22)*AND(F74&lt;35),1," ")</f>
        <v>#VALUE!</v>
      </c>
      <c r="L74" s="345" t="e">
        <f t="shared" ref="L74" si="500">IF((F74&gt;34)*AND(F74&lt;40),1," ")</f>
        <v>#VALUE!</v>
      </c>
      <c r="M74" s="345" t="e">
        <f t="shared" ref="M74" si="501">IF((F74&gt;39)*AND(F74&lt;45),1," ")</f>
        <v>#VALUE!</v>
      </c>
      <c r="N74" s="345" t="e">
        <f t="shared" ref="N74" si="502">IF((F74&gt;44)*AND(F74&lt;50),1," ")</f>
        <v>#VALUE!</v>
      </c>
      <c r="O74" s="345" t="e">
        <f t="shared" ref="O74" si="503">IF((F74&gt;49)*AND(F74&lt;55),1," ")</f>
        <v>#VALUE!</v>
      </c>
      <c r="P74" s="345" t="e">
        <f t="shared" ref="P74" si="504">IF((F74&gt;54)*AND(F74&lt;60),1," ")</f>
        <v>#VALUE!</v>
      </c>
      <c r="Q74" s="345" t="e">
        <f t="shared" ref="Q74" si="505">IF((F74&gt;59)*AND(F74&lt;65),1," ")</f>
        <v>#VALUE!</v>
      </c>
      <c r="R74" s="345" t="e">
        <f t="shared" ref="R74" si="506">IF((F74&gt;64)*AND(F74&lt;70),1," ")</f>
        <v>#VALUE!</v>
      </c>
      <c r="S74" s="345" t="e">
        <f t="shared" ref="S74" si="507">IF((F74&gt;69)*AND(F74&lt;75),1," ")</f>
        <v>#VALUE!</v>
      </c>
      <c r="T74" s="347" t="e">
        <f t="shared" ref="T74" si="508">IF(F74&gt;74,1," ")</f>
        <v>#VALUE!</v>
      </c>
      <c r="U74" s="355"/>
      <c r="V74" s="355"/>
      <c r="W74" s="356"/>
      <c r="X74" s="89"/>
    </row>
    <row r="75" spans="1:24" ht="10.050000000000001" customHeight="1" x14ac:dyDescent="0.2">
      <c r="A75" s="289"/>
      <c r="B75" s="88"/>
      <c r="C75" s="353"/>
      <c r="D75" s="291"/>
      <c r="E75" s="54"/>
      <c r="F75" s="345"/>
      <c r="G75" s="345"/>
      <c r="H75" s="345"/>
      <c r="I75" s="345"/>
      <c r="J75" s="345"/>
      <c r="K75" s="345"/>
      <c r="L75" s="345"/>
      <c r="M75" s="345"/>
      <c r="N75" s="345"/>
      <c r="O75" s="345"/>
      <c r="P75" s="345"/>
      <c r="Q75" s="345"/>
      <c r="R75" s="345"/>
      <c r="S75" s="345"/>
      <c r="T75" s="347"/>
      <c r="U75" s="355"/>
      <c r="V75" s="355"/>
      <c r="W75" s="357"/>
      <c r="X75" s="87"/>
    </row>
    <row r="76" spans="1:24" ht="10.050000000000001" customHeight="1" x14ac:dyDescent="0.2">
      <c r="A76" s="288">
        <f t="shared" si="142"/>
        <v>35</v>
      </c>
      <c r="B76" s="90"/>
      <c r="C76" s="352"/>
      <c r="D76" s="290" t="e">
        <f t="shared" ref="D76" si="509">D74-1</f>
        <v>#VALUE!</v>
      </c>
      <c r="E76" s="51"/>
      <c r="F76" s="345" t="e">
        <f>IF(D76=0,"",$B$2-D76)</f>
        <v>#VALUE!</v>
      </c>
      <c r="G76" s="345" t="e">
        <f t="shared" ref="G76" si="510">IF((F76&gt;0)*AND(F76&lt;13),1," ")</f>
        <v>#VALUE!</v>
      </c>
      <c r="H76" s="345" t="e">
        <f t="shared" ref="H76" si="511">IF((F76&gt;12)*AND(F76&lt;16),1," ")</f>
        <v>#VALUE!</v>
      </c>
      <c r="I76" s="345" t="e">
        <f t="shared" ref="I76" si="512">IF((F76&gt;15)*AND(F76&lt;19),1," ")</f>
        <v>#VALUE!</v>
      </c>
      <c r="J76" s="345" t="e">
        <f t="shared" ref="J76" si="513">IF((F76&gt;18)*AND(F76&lt;23),1," ")</f>
        <v>#VALUE!</v>
      </c>
      <c r="K76" s="345" t="e">
        <f t="shared" ref="K76" si="514">IF((F76&gt;22)*AND(F76&lt;35),1," ")</f>
        <v>#VALUE!</v>
      </c>
      <c r="L76" s="345" t="e">
        <f t="shared" ref="L76" si="515">IF((F76&gt;34)*AND(F76&lt;40),1," ")</f>
        <v>#VALUE!</v>
      </c>
      <c r="M76" s="345" t="e">
        <f t="shared" ref="M76" si="516">IF((F76&gt;39)*AND(F76&lt;45),1," ")</f>
        <v>#VALUE!</v>
      </c>
      <c r="N76" s="345" t="e">
        <f t="shared" ref="N76" si="517">IF((F76&gt;44)*AND(F76&lt;50),1," ")</f>
        <v>#VALUE!</v>
      </c>
      <c r="O76" s="345" t="e">
        <f t="shared" ref="O76" si="518">IF((F76&gt;49)*AND(F76&lt;55),1," ")</f>
        <v>#VALUE!</v>
      </c>
      <c r="P76" s="345" t="e">
        <f t="shared" ref="P76" si="519">IF((F76&gt;54)*AND(F76&lt;60),1," ")</f>
        <v>#VALUE!</v>
      </c>
      <c r="Q76" s="345" t="e">
        <f t="shared" ref="Q76" si="520">IF((F76&gt;59)*AND(F76&lt;65),1," ")</f>
        <v>#VALUE!</v>
      </c>
      <c r="R76" s="345" t="e">
        <f t="shared" ref="R76" si="521">IF((F76&gt;64)*AND(F76&lt;70),1," ")</f>
        <v>#VALUE!</v>
      </c>
      <c r="S76" s="345" t="e">
        <f t="shared" ref="S76" si="522">IF((F76&gt;69)*AND(F76&lt;75),1," ")</f>
        <v>#VALUE!</v>
      </c>
      <c r="T76" s="347" t="e">
        <f t="shared" ref="T76" si="523">IF(F76&gt;74,1," ")</f>
        <v>#VALUE!</v>
      </c>
      <c r="U76" s="355"/>
      <c r="V76" s="355"/>
      <c r="W76" s="356"/>
      <c r="X76" s="89"/>
    </row>
    <row r="77" spans="1:24" ht="10.050000000000001" customHeight="1" x14ac:dyDescent="0.2">
      <c r="A77" s="289"/>
      <c r="B77" s="88"/>
      <c r="C77" s="353"/>
      <c r="D77" s="291"/>
      <c r="E77" s="54"/>
      <c r="F77" s="345"/>
      <c r="G77" s="345"/>
      <c r="H77" s="345"/>
      <c r="I77" s="345"/>
      <c r="J77" s="345"/>
      <c r="K77" s="345"/>
      <c r="L77" s="345"/>
      <c r="M77" s="345"/>
      <c r="N77" s="345"/>
      <c r="O77" s="345"/>
      <c r="P77" s="345"/>
      <c r="Q77" s="345"/>
      <c r="R77" s="345"/>
      <c r="S77" s="345"/>
      <c r="T77" s="347"/>
      <c r="U77" s="355"/>
      <c r="V77" s="355"/>
      <c r="W77" s="357"/>
      <c r="X77" s="87"/>
    </row>
    <row r="78" spans="1:24" ht="10.050000000000001" customHeight="1" x14ac:dyDescent="0.2">
      <c r="A78" s="288">
        <f t="shared" si="158"/>
        <v>36</v>
      </c>
      <c r="B78" s="90"/>
      <c r="C78" s="352"/>
      <c r="D78" s="290" t="e">
        <f t="shared" ref="D78" si="524">D76-1</f>
        <v>#VALUE!</v>
      </c>
      <c r="E78" s="51"/>
      <c r="F78" s="345" t="e">
        <f>IF(D78=0,"",$B$2-D78)</f>
        <v>#VALUE!</v>
      </c>
      <c r="G78" s="345" t="e">
        <f t="shared" ref="G78" si="525">IF((F78&gt;0)*AND(F78&lt;13),1," ")</f>
        <v>#VALUE!</v>
      </c>
      <c r="H78" s="345" t="e">
        <f t="shared" ref="H78" si="526">IF((F78&gt;12)*AND(F78&lt;16),1," ")</f>
        <v>#VALUE!</v>
      </c>
      <c r="I78" s="345" t="e">
        <f t="shared" ref="I78" si="527">IF((F78&gt;15)*AND(F78&lt;19),1," ")</f>
        <v>#VALUE!</v>
      </c>
      <c r="J78" s="345" t="e">
        <f t="shared" ref="J78" si="528">IF((F78&gt;18)*AND(F78&lt;23),1," ")</f>
        <v>#VALUE!</v>
      </c>
      <c r="K78" s="345" t="e">
        <f t="shared" ref="K78" si="529">IF((F78&gt;22)*AND(F78&lt;35),1," ")</f>
        <v>#VALUE!</v>
      </c>
      <c r="L78" s="345" t="e">
        <f t="shared" ref="L78" si="530">IF((F78&gt;34)*AND(F78&lt;40),1," ")</f>
        <v>#VALUE!</v>
      </c>
      <c r="M78" s="345" t="e">
        <f t="shared" ref="M78" si="531">IF((F78&gt;39)*AND(F78&lt;45),1," ")</f>
        <v>#VALUE!</v>
      </c>
      <c r="N78" s="345" t="e">
        <f t="shared" ref="N78" si="532">IF((F78&gt;44)*AND(F78&lt;50),1," ")</f>
        <v>#VALUE!</v>
      </c>
      <c r="O78" s="345" t="e">
        <f t="shared" ref="O78" si="533">IF((F78&gt;49)*AND(F78&lt;55),1," ")</f>
        <v>#VALUE!</v>
      </c>
      <c r="P78" s="345" t="e">
        <f t="shared" ref="P78" si="534">IF((F78&gt;54)*AND(F78&lt;60),1," ")</f>
        <v>#VALUE!</v>
      </c>
      <c r="Q78" s="345" t="e">
        <f t="shared" ref="Q78" si="535">IF((F78&gt;59)*AND(F78&lt;65),1," ")</f>
        <v>#VALUE!</v>
      </c>
      <c r="R78" s="345" t="e">
        <f t="shared" ref="R78" si="536">IF((F78&gt;64)*AND(F78&lt;70),1," ")</f>
        <v>#VALUE!</v>
      </c>
      <c r="S78" s="345" t="e">
        <f t="shared" ref="S78" si="537">IF((F78&gt;69)*AND(F78&lt;75),1," ")</f>
        <v>#VALUE!</v>
      </c>
      <c r="T78" s="347" t="e">
        <f t="shared" ref="T78" si="538">IF(F78&gt;74,1," ")</f>
        <v>#VALUE!</v>
      </c>
      <c r="U78" s="355"/>
      <c r="V78" s="355"/>
      <c r="W78" s="356"/>
      <c r="X78" s="89"/>
    </row>
    <row r="79" spans="1:24" ht="10.050000000000001" customHeight="1" x14ac:dyDescent="0.2">
      <c r="A79" s="289"/>
      <c r="B79" s="88"/>
      <c r="C79" s="353"/>
      <c r="D79" s="291"/>
      <c r="E79" s="54"/>
      <c r="F79" s="345"/>
      <c r="G79" s="345"/>
      <c r="H79" s="345"/>
      <c r="I79" s="345"/>
      <c r="J79" s="345"/>
      <c r="K79" s="345"/>
      <c r="L79" s="345"/>
      <c r="M79" s="345"/>
      <c r="N79" s="345"/>
      <c r="O79" s="345"/>
      <c r="P79" s="345"/>
      <c r="Q79" s="345"/>
      <c r="R79" s="345"/>
      <c r="S79" s="345"/>
      <c r="T79" s="347"/>
      <c r="U79" s="355"/>
      <c r="V79" s="355"/>
      <c r="W79" s="357"/>
      <c r="X79" s="87"/>
    </row>
    <row r="80" spans="1:24" ht="10.050000000000001" customHeight="1" x14ac:dyDescent="0.2">
      <c r="A80" s="288">
        <f t="shared" si="174"/>
        <v>37</v>
      </c>
      <c r="B80" s="90"/>
      <c r="C80" s="352"/>
      <c r="D80" s="290" t="e">
        <f t="shared" ref="D80" si="539">D78-1</f>
        <v>#VALUE!</v>
      </c>
      <c r="E80" s="51"/>
      <c r="F80" s="345" t="e">
        <f>IF(D80=0,"",$B$2-D80)</f>
        <v>#VALUE!</v>
      </c>
      <c r="G80" s="345" t="e">
        <f t="shared" ref="G80" si="540">IF((F80&gt;0)*AND(F80&lt;13),1," ")</f>
        <v>#VALUE!</v>
      </c>
      <c r="H80" s="345" t="e">
        <f t="shared" ref="H80" si="541">IF((F80&gt;12)*AND(F80&lt;16),1," ")</f>
        <v>#VALUE!</v>
      </c>
      <c r="I80" s="345" t="e">
        <f t="shared" ref="I80" si="542">IF((F80&gt;15)*AND(F80&lt;19),1," ")</f>
        <v>#VALUE!</v>
      </c>
      <c r="J80" s="345" t="e">
        <f t="shared" ref="J80" si="543">IF((F80&gt;18)*AND(F80&lt;23),1," ")</f>
        <v>#VALUE!</v>
      </c>
      <c r="K80" s="345" t="e">
        <f t="shared" ref="K80" si="544">IF((F80&gt;22)*AND(F80&lt;35),1," ")</f>
        <v>#VALUE!</v>
      </c>
      <c r="L80" s="345" t="e">
        <f t="shared" ref="L80" si="545">IF((F80&gt;34)*AND(F80&lt;40),1," ")</f>
        <v>#VALUE!</v>
      </c>
      <c r="M80" s="345" t="e">
        <f t="shared" ref="M80" si="546">IF((F80&gt;39)*AND(F80&lt;45),1," ")</f>
        <v>#VALUE!</v>
      </c>
      <c r="N80" s="345" t="e">
        <f t="shared" ref="N80" si="547">IF((F80&gt;44)*AND(F80&lt;50),1," ")</f>
        <v>#VALUE!</v>
      </c>
      <c r="O80" s="345" t="e">
        <f t="shared" ref="O80" si="548">IF((F80&gt;49)*AND(F80&lt;55),1," ")</f>
        <v>#VALUE!</v>
      </c>
      <c r="P80" s="345" t="e">
        <f t="shared" ref="P80" si="549">IF((F80&gt;54)*AND(F80&lt;60),1," ")</f>
        <v>#VALUE!</v>
      </c>
      <c r="Q80" s="345" t="e">
        <f t="shared" ref="Q80" si="550">IF((F80&gt;59)*AND(F80&lt;65),1," ")</f>
        <v>#VALUE!</v>
      </c>
      <c r="R80" s="345" t="e">
        <f t="shared" ref="R80" si="551">IF((F80&gt;64)*AND(F80&lt;70),1," ")</f>
        <v>#VALUE!</v>
      </c>
      <c r="S80" s="345" t="e">
        <f t="shared" ref="S80" si="552">IF((F80&gt;69)*AND(F80&lt;75),1," ")</f>
        <v>#VALUE!</v>
      </c>
      <c r="T80" s="347" t="e">
        <f t="shared" ref="T80" si="553">IF(F80&gt;74,1," ")</f>
        <v>#VALUE!</v>
      </c>
      <c r="U80" s="355"/>
      <c r="V80" s="355"/>
      <c r="W80" s="356"/>
      <c r="X80" s="89"/>
    </row>
    <row r="81" spans="1:24" ht="10.050000000000001" customHeight="1" x14ac:dyDescent="0.2">
      <c r="A81" s="289"/>
      <c r="B81" s="88"/>
      <c r="C81" s="353"/>
      <c r="D81" s="291"/>
      <c r="E81" s="54"/>
      <c r="F81" s="345"/>
      <c r="G81" s="345"/>
      <c r="H81" s="345"/>
      <c r="I81" s="345"/>
      <c r="J81" s="345"/>
      <c r="K81" s="345"/>
      <c r="L81" s="345"/>
      <c r="M81" s="345"/>
      <c r="N81" s="345"/>
      <c r="O81" s="345"/>
      <c r="P81" s="345"/>
      <c r="Q81" s="345"/>
      <c r="R81" s="345"/>
      <c r="S81" s="345"/>
      <c r="T81" s="347"/>
      <c r="U81" s="355"/>
      <c r="V81" s="355"/>
      <c r="W81" s="357"/>
      <c r="X81" s="87"/>
    </row>
    <row r="82" spans="1:24" ht="10.050000000000001" customHeight="1" x14ac:dyDescent="0.2">
      <c r="A82" s="288">
        <f t="shared" ref="A82" si="554">A80+1</f>
        <v>38</v>
      </c>
      <c r="B82" s="90"/>
      <c r="C82" s="352"/>
      <c r="D82" s="290" t="e">
        <f t="shared" ref="D82" si="555">D80-1</f>
        <v>#VALUE!</v>
      </c>
      <c r="E82" s="51"/>
      <c r="F82" s="345" t="e">
        <f>IF(D82=0,"",$B$2-D82)</f>
        <v>#VALUE!</v>
      </c>
      <c r="G82" s="345" t="e">
        <f t="shared" ref="G82" si="556">IF((F82&gt;0)*AND(F82&lt;13),1," ")</f>
        <v>#VALUE!</v>
      </c>
      <c r="H82" s="345" t="e">
        <f t="shared" ref="H82" si="557">IF((F82&gt;12)*AND(F82&lt;16),1," ")</f>
        <v>#VALUE!</v>
      </c>
      <c r="I82" s="345" t="e">
        <f t="shared" ref="I82" si="558">IF((F82&gt;15)*AND(F82&lt;19),1," ")</f>
        <v>#VALUE!</v>
      </c>
      <c r="J82" s="345" t="e">
        <f t="shared" ref="J82" si="559">IF((F82&gt;18)*AND(F82&lt;23),1," ")</f>
        <v>#VALUE!</v>
      </c>
      <c r="K82" s="345" t="e">
        <f t="shared" ref="K82" si="560">IF((F82&gt;22)*AND(F82&lt;35),1," ")</f>
        <v>#VALUE!</v>
      </c>
      <c r="L82" s="345" t="e">
        <f t="shared" ref="L82" si="561">IF((F82&gt;34)*AND(F82&lt;40),1," ")</f>
        <v>#VALUE!</v>
      </c>
      <c r="M82" s="345" t="e">
        <f t="shared" ref="M82" si="562">IF((F82&gt;39)*AND(F82&lt;45),1," ")</f>
        <v>#VALUE!</v>
      </c>
      <c r="N82" s="345" t="e">
        <f t="shared" ref="N82" si="563">IF((F82&gt;44)*AND(F82&lt;50),1," ")</f>
        <v>#VALUE!</v>
      </c>
      <c r="O82" s="345" t="e">
        <f t="shared" ref="O82" si="564">IF((F82&gt;49)*AND(F82&lt;55),1," ")</f>
        <v>#VALUE!</v>
      </c>
      <c r="P82" s="345" t="e">
        <f t="shared" ref="P82" si="565">IF((F82&gt;54)*AND(F82&lt;60),1," ")</f>
        <v>#VALUE!</v>
      </c>
      <c r="Q82" s="345" t="e">
        <f t="shared" ref="Q82" si="566">IF((F82&gt;59)*AND(F82&lt;65),1," ")</f>
        <v>#VALUE!</v>
      </c>
      <c r="R82" s="345" t="e">
        <f t="shared" ref="R82" si="567">IF((F82&gt;64)*AND(F82&lt;70),1," ")</f>
        <v>#VALUE!</v>
      </c>
      <c r="S82" s="345" t="e">
        <f t="shared" ref="S82" si="568">IF((F82&gt;69)*AND(F82&lt;75),1," ")</f>
        <v>#VALUE!</v>
      </c>
      <c r="T82" s="347" t="e">
        <f t="shared" ref="T82" si="569">IF(F82&gt;74,1," ")</f>
        <v>#VALUE!</v>
      </c>
      <c r="U82" s="355"/>
      <c r="V82" s="355"/>
      <c r="W82" s="356"/>
      <c r="X82" s="89"/>
    </row>
    <row r="83" spans="1:24" ht="10.050000000000001" customHeight="1" x14ac:dyDescent="0.2">
      <c r="A83" s="289"/>
      <c r="B83" s="88"/>
      <c r="C83" s="353"/>
      <c r="D83" s="291"/>
      <c r="E83" s="54"/>
      <c r="F83" s="345"/>
      <c r="G83" s="345"/>
      <c r="H83" s="345"/>
      <c r="I83" s="345"/>
      <c r="J83" s="345"/>
      <c r="K83" s="345"/>
      <c r="L83" s="345"/>
      <c r="M83" s="345"/>
      <c r="N83" s="345"/>
      <c r="O83" s="345"/>
      <c r="P83" s="345"/>
      <c r="Q83" s="345"/>
      <c r="R83" s="345"/>
      <c r="S83" s="345"/>
      <c r="T83" s="347"/>
      <c r="U83" s="355"/>
      <c r="V83" s="355"/>
      <c r="W83" s="357"/>
      <c r="X83" s="87"/>
    </row>
    <row r="84" spans="1:24" ht="10.050000000000001" customHeight="1" x14ac:dyDescent="0.2">
      <c r="A84" s="288">
        <f t="shared" si="110"/>
        <v>39</v>
      </c>
      <c r="B84" s="90"/>
      <c r="C84" s="352"/>
      <c r="D84" s="290" t="e">
        <f t="shared" ref="D84" si="570">D82-1</f>
        <v>#VALUE!</v>
      </c>
      <c r="E84" s="51"/>
      <c r="F84" s="345" t="e">
        <f>IF(D84=0,"",$B$2-D84)</f>
        <v>#VALUE!</v>
      </c>
      <c r="G84" s="345" t="e">
        <f t="shared" ref="G84" si="571">IF((F84&gt;0)*AND(F84&lt;13),1," ")</f>
        <v>#VALUE!</v>
      </c>
      <c r="H84" s="345" t="e">
        <f t="shared" ref="H84" si="572">IF((F84&gt;12)*AND(F84&lt;16),1," ")</f>
        <v>#VALUE!</v>
      </c>
      <c r="I84" s="345" t="e">
        <f t="shared" ref="I84" si="573">IF((F84&gt;15)*AND(F84&lt;19),1," ")</f>
        <v>#VALUE!</v>
      </c>
      <c r="J84" s="345" t="e">
        <f t="shared" ref="J84" si="574">IF((F84&gt;18)*AND(F84&lt;23),1," ")</f>
        <v>#VALUE!</v>
      </c>
      <c r="K84" s="345" t="e">
        <f t="shared" ref="K84" si="575">IF((F84&gt;22)*AND(F84&lt;35),1," ")</f>
        <v>#VALUE!</v>
      </c>
      <c r="L84" s="345" t="e">
        <f t="shared" ref="L84" si="576">IF((F84&gt;34)*AND(F84&lt;40),1," ")</f>
        <v>#VALUE!</v>
      </c>
      <c r="M84" s="345" t="e">
        <f t="shared" ref="M84" si="577">IF((F84&gt;39)*AND(F84&lt;45),1," ")</f>
        <v>#VALUE!</v>
      </c>
      <c r="N84" s="345" t="e">
        <f t="shared" ref="N84" si="578">IF((F84&gt;44)*AND(F84&lt;50),1," ")</f>
        <v>#VALUE!</v>
      </c>
      <c r="O84" s="345" t="e">
        <f t="shared" ref="O84" si="579">IF((F84&gt;49)*AND(F84&lt;55),1," ")</f>
        <v>#VALUE!</v>
      </c>
      <c r="P84" s="345" t="e">
        <f t="shared" ref="P84" si="580">IF((F84&gt;54)*AND(F84&lt;60),1," ")</f>
        <v>#VALUE!</v>
      </c>
      <c r="Q84" s="345" t="e">
        <f t="shared" ref="Q84" si="581">IF((F84&gt;59)*AND(F84&lt;65),1," ")</f>
        <v>#VALUE!</v>
      </c>
      <c r="R84" s="345" t="e">
        <f t="shared" ref="R84" si="582">IF((F84&gt;64)*AND(F84&lt;70),1," ")</f>
        <v>#VALUE!</v>
      </c>
      <c r="S84" s="345" t="e">
        <f t="shared" ref="S84" si="583">IF((F84&gt;69)*AND(F84&lt;75),1," ")</f>
        <v>#VALUE!</v>
      </c>
      <c r="T84" s="347" t="e">
        <f t="shared" ref="T84" si="584">IF(F84&gt;74,1," ")</f>
        <v>#VALUE!</v>
      </c>
      <c r="U84" s="355"/>
      <c r="V84" s="355"/>
      <c r="W84" s="356"/>
      <c r="X84" s="89"/>
    </row>
    <row r="85" spans="1:24" ht="10.050000000000001" customHeight="1" x14ac:dyDescent="0.2">
      <c r="A85" s="289"/>
      <c r="B85" s="88"/>
      <c r="C85" s="353"/>
      <c r="D85" s="291"/>
      <c r="E85" s="54"/>
      <c r="F85" s="345"/>
      <c r="G85" s="345"/>
      <c r="H85" s="345"/>
      <c r="I85" s="345"/>
      <c r="J85" s="345"/>
      <c r="K85" s="345"/>
      <c r="L85" s="345"/>
      <c r="M85" s="345"/>
      <c r="N85" s="345"/>
      <c r="O85" s="345"/>
      <c r="P85" s="345"/>
      <c r="Q85" s="345"/>
      <c r="R85" s="345"/>
      <c r="S85" s="345"/>
      <c r="T85" s="347"/>
      <c r="U85" s="355"/>
      <c r="V85" s="355"/>
      <c r="W85" s="357"/>
      <c r="X85" s="87"/>
    </row>
    <row r="86" spans="1:24" ht="10.050000000000001" customHeight="1" x14ac:dyDescent="0.2">
      <c r="A86" s="288">
        <f t="shared" si="126"/>
        <v>40</v>
      </c>
      <c r="B86" s="90"/>
      <c r="C86" s="352"/>
      <c r="D86" s="290" t="e">
        <f t="shared" ref="D86" si="585">D84-1</f>
        <v>#VALUE!</v>
      </c>
      <c r="E86" s="51"/>
      <c r="F86" s="345" t="e">
        <f>IF(D86=0,"",$B$2-D86)</f>
        <v>#VALUE!</v>
      </c>
      <c r="G86" s="345" t="e">
        <f t="shared" ref="G86" si="586">IF((F86&gt;0)*AND(F86&lt;13),1," ")</f>
        <v>#VALUE!</v>
      </c>
      <c r="H86" s="345" t="e">
        <f t="shared" ref="H86" si="587">IF((F86&gt;12)*AND(F86&lt;16),1," ")</f>
        <v>#VALUE!</v>
      </c>
      <c r="I86" s="345" t="e">
        <f t="shared" ref="I86" si="588">IF((F86&gt;15)*AND(F86&lt;19),1," ")</f>
        <v>#VALUE!</v>
      </c>
      <c r="J86" s="345" t="e">
        <f t="shared" ref="J86" si="589">IF((F86&gt;18)*AND(F86&lt;23),1," ")</f>
        <v>#VALUE!</v>
      </c>
      <c r="K86" s="345" t="e">
        <f t="shared" ref="K86" si="590">IF((F86&gt;22)*AND(F86&lt;35),1," ")</f>
        <v>#VALUE!</v>
      </c>
      <c r="L86" s="345" t="e">
        <f t="shared" ref="L86" si="591">IF((F86&gt;34)*AND(F86&lt;40),1," ")</f>
        <v>#VALUE!</v>
      </c>
      <c r="M86" s="345" t="e">
        <f t="shared" ref="M86" si="592">IF((F86&gt;39)*AND(F86&lt;45),1," ")</f>
        <v>#VALUE!</v>
      </c>
      <c r="N86" s="345" t="e">
        <f t="shared" ref="N86" si="593">IF((F86&gt;44)*AND(F86&lt;50),1," ")</f>
        <v>#VALUE!</v>
      </c>
      <c r="O86" s="345" t="e">
        <f t="shared" ref="O86" si="594">IF((F86&gt;49)*AND(F86&lt;55),1," ")</f>
        <v>#VALUE!</v>
      </c>
      <c r="P86" s="345" t="e">
        <f t="shared" ref="P86" si="595">IF((F86&gt;54)*AND(F86&lt;60),1," ")</f>
        <v>#VALUE!</v>
      </c>
      <c r="Q86" s="345" t="e">
        <f t="shared" ref="Q86" si="596">IF((F86&gt;59)*AND(F86&lt;65),1," ")</f>
        <v>#VALUE!</v>
      </c>
      <c r="R86" s="345" t="e">
        <f t="shared" ref="R86" si="597">IF((F86&gt;64)*AND(F86&lt;70),1," ")</f>
        <v>#VALUE!</v>
      </c>
      <c r="S86" s="345" t="e">
        <f t="shared" ref="S86" si="598">IF((F86&gt;69)*AND(F86&lt;75),1," ")</f>
        <v>#VALUE!</v>
      </c>
      <c r="T86" s="347" t="e">
        <f t="shared" ref="T86" si="599">IF(F86&gt;74,1," ")</f>
        <v>#VALUE!</v>
      </c>
      <c r="U86" s="355"/>
      <c r="V86" s="355"/>
      <c r="W86" s="356"/>
      <c r="X86" s="89"/>
    </row>
    <row r="87" spans="1:24" ht="10.050000000000001" customHeight="1" x14ac:dyDescent="0.2">
      <c r="A87" s="289"/>
      <c r="B87" s="88"/>
      <c r="C87" s="353"/>
      <c r="D87" s="291"/>
      <c r="E87" s="54"/>
      <c r="F87" s="345"/>
      <c r="G87" s="345"/>
      <c r="H87" s="345"/>
      <c r="I87" s="345"/>
      <c r="J87" s="345"/>
      <c r="K87" s="345"/>
      <c r="L87" s="345"/>
      <c r="M87" s="345"/>
      <c r="N87" s="345"/>
      <c r="O87" s="345"/>
      <c r="P87" s="345"/>
      <c r="Q87" s="345"/>
      <c r="R87" s="345"/>
      <c r="S87" s="345"/>
      <c r="T87" s="347"/>
      <c r="U87" s="355"/>
      <c r="V87" s="355"/>
      <c r="W87" s="357"/>
      <c r="X87" s="87"/>
    </row>
    <row r="88" spans="1:24" ht="10.050000000000001" customHeight="1" x14ac:dyDescent="0.2">
      <c r="A88" s="288">
        <f t="shared" si="142"/>
        <v>41</v>
      </c>
      <c r="B88" s="90"/>
      <c r="C88" s="352"/>
      <c r="D88" s="290" t="e">
        <f t="shared" ref="D88" si="600">D86-1</f>
        <v>#VALUE!</v>
      </c>
      <c r="E88" s="51"/>
      <c r="F88" s="345" t="e">
        <f>IF(D88=0,"",$B$2-D88)</f>
        <v>#VALUE!</v>
      </c>
      <c r="G88" s="345" t="e">
        <f t="shared" ref="G88" si="601">IF((F88&gt;0)*AND(F88&lt;13),1," ")</f>
        <v>#VALUE!</v>
      </c>
      <c r="H88" s="345" t="e">
        <f t="shared" ref="H88" si="602">IF((F88&gt;12)*AND(F88&lt;16),1," ")</f>
        <v>#VALUE!</v>
      </c>
      <c r="I88" s="345" t="e">
        <f t="shared" ref="I88" si="603">IF((F88&gt;15)*AND(F88&lt;19),1," ")</f>
        <v>#VALUE!</v>
      </c>
      <c r="J88" s="345" t="e">
        <f t="shared" ref="J88" si="604">IF((F88&gt;18)*AND(F88&lt;23),1," ")</f>
        <v>#VALUE!</v>
      </c>
      <c r="K88" s="345" t="e">
        <f t="shared" ref="K88" si="605">IF((F88&gt;22)*AND(F88&lt;35),1," ")</f>
        <v>#VALUE!</v>
      </c>
      <c r="L88" s="345" t="e">
        <f t="shared" ref="L88" si="606">IF((F88&gt;34)*AND(F88&lt;40),1," ")</f>
        <v>#VALUE!</v>
      </c>
      <c r="M88" s="345" t="e">
        <f t="shared" ref="M88" si="607">IF((F88&gt;39)*AND(F88&lt;45),1," ")</f>
        <v>#VALUE!</v>
      </c>
      <c r="N88" s="345" t="e">
        <f t="shared" ref="N88" si="608">IF((F88&gt;44)*AND(F88&lt;50),1," ")</f>
        <v>#VALUE!</v>
      </c>
      <c r="O88" s="345" t="e">
        <f t="shared" ref="O88" si="609">IF((F88&gt;49)*AND(F88&lt;55),1," ")</f>
        <v>#VALUE!</v>
      </c>
      <c r="P88" s="345" t="e">
        <f t="shared" ref="P88" si="610">IF((F88&gt;54)*AND(F88&lt;60),1," ")</f>
        <v>#VALUE!</v>
      </c>
      <c r="Q88" s="345" t="e">
        <f t="shared" ref="Q88" si="611">IF((F88&gt;59)*AND(F88&lt;65),1," ")</f>
        <v>#VALUE!</v>
      </c>
      <c r="R88" s="345" t="e">
        <f t="shared" ref="R88" si="612">IF((F88&gt;64)*AND(F88&lt;70),1," ")</f>
        <v>#VALUE!</v>
      </c>
      <c r="S88" s="345" t="e">
        <f t="shared" ref="S88" si="613">IF((F88&gt;69)*AND(F88&lt;75),1," ")</f>
        <v>#VALUE!</v>
      </c>
      <c r="T88" s="347" t="e">
        <f t="shared" ref="T88" si="614">IF(F88&gt;74,1," ")</f>
        <v>#VALUE!</v>
      </c>
      <c r="U88" s="355"/>
      <c r="V88" s="355"/>
      <c r="W88" s="356"/>
      <c r="X88" s="89"/>
    </row>
    <row r="89" spans="1:24" ht="10.050000000000001" customHeight="1" x14ac:dyDescent="0.2">
      <c r="A89" s="289"/>
      <c r="B89" s="88"/>
      <c r="C89" s="353"/>
      <c r="D89" s="291"/>
      <c r="E89" s="54"/>
      <c r="F89" s="345"/>
      <c r="G89" s="345"/>
      <c r="H89" s="345"/>
      <c r="I89" s="345"/>
      <c r="J89" s="345"/>
      <c r="K89" s="345"/>
      <c r="L89" s="345"/>
      <c r="M89" s="345"/>
      <c r="N89" s="345"/>
      <c r="O89" s="345"/>
      <c r="P89" s="345"/>
      <c r="Q89" s="345"/>
      <c r="R89" s="345"/>
      <c r="S89" s="345"/>
      <c r="T89" s="347"/>
      <c r="U89" s="355"/>
      <c r="V89" s="355"/>
      <c r="W89" s="357"/>
      <c r="X89" s="87"/>
    </row>
    <row r="90" spans="1:24" ht="10.050000000000001" customHeight="1" x14ac:dyDescent="0.2">
      <c r="A90" s="288">
        <f t="shared" si="158"/>
        <v>42</v>
      </c>
      <c r="B90" s="90"/>
      <c r="C90" s="352"/>
      <c r="D90" s="290" t="e">
        <f t="shared" ref="D90" si="615">D88-1</f>
        <v>#VALUE!</v>
      </c>
      <c r="E90" s="51"/>
      <c r="F90" s="345" t="e">
        <f>IF(D90=0,"",$B$2-D90)</f>
        <v>#VALUE!</v>
      </c>
      <c r="G90" s="345" t="e">
        <f t="shared" ref="G90" si="616">IF((F90&gt;0)*AND(F90&lt;13),1," ")</f>
        <v>#VALUE!</v>
      </c>
      <c r="H90" s="345" t="e">
        <f t="shared" ref="H90" si="617">IF((F90&gt;12)*AND(F90&lt;16),1," ")</f>
        <v>#VALUE!</v>
      </c>
      <c r="I90" s="345" t="e">
        <f t="shared" ref="I90" si="618">IF((F90&gt;15)*AND(F90&lt;19),1," ")</f>
        <v>#VALUE!</v>
      </c>
      <c r="J90" s="345" t="e">
        <f t="shared" ref="J90" si="619">IF((F90&gt;18)*AND(F90&lt;23),1," ")</f>
        <v>#VALUE!</v>
      </c>
      <c r="K90" s="345" t="e">
        <f t="shared" ref="K90" si="620">IF((F90&gt;22)*AND(F90&lt;35),1," ")</f>
        <v>#VALUE!</v>
      </c>
      <c r="L90" s="345" t="e">
        <f t="shared" ref="L90" si="621">IF((F90&gt;34)*AND(F90&lt;40),1," ")</f>
        <v>#VALUE!</v>
      </c>
      <c r="M90" s="345" t="e">
        <f t="shared" ref="M90" si="622">IF((F90&gt;39)*AND(F90&lt;45),1," ")</f>
        <v>#VALUE!</v>
      </c>
      <c r="N90" s="345" t="e">
        <f t="shared" ref="N90" si="623">IF((F90&gt;44)*AND(F90&lt;50),1," ")</f>
        <v>#VALUE!</v>
      </c>
      <c r="O90" s="345" t="e">
        <f t="shared" ref="O90" si="624">IF((F90&gt;49)*AND(F90&lt;55),1," ")</f>
        <v>#VALUE!</v>
      </c>
      <c r="P90" s="345" t="e">
        <f t="shared" ref="P90" si="625">IF((F90&gt;54)*AND(F90&lt;60),1," ")</f>
        <v>#VALUE!</v>
      </c>
      <c r="Q90" s="345" t="e">
        <f t="shared" ref="Q90" si="626">IF((F90&gt;59)*AND(F90&lt;65),1," ")</f>
        <v>#VALUE!</v>
      </c>
      <c r="R90" s="345" t="e">
        <f t="shared" ref="R90" si="627">IF((F90&gt;64)*AND(F90&lt;70),1," ")</f>
        <v>#VALUE!</v>
      </c>
      <c r="S90" s="345" t="e">
        <f t="shared" ref="S90" si="628">IF((F90&gt;69)*AND(F90&lt;75),1," ")</f>
        <v>#VALUE!</v>
      </c>
      <c r="T90" s="347" t="e">
        <f t="shared" ref="T90" si="629">IF(F90&gt;74,1," ")</f>
        <v>#VALUE!</v>
      </c>
      <c r="U90" s="355"/>
      <c r="V90" s="355"/>
      <c r="W90" s="356"/>
      <c r="X90" s="89"/>
    </row>
    <row r="91" spans="1:24" ht="10.050000000000001" customHeight="1" x14ac:dyDescent="0.2">
      <c r="A91" s="289"/>
      <c r="B91" s="88"/>
      <c r="C91" s="353"/>
      <c r="D91" s="291"/>
      <c r="E91" s="54"/>
      <c r="F91" s="345"/>
      <c r="G91" s="345"/>
      <c r="H91" s="345"/>
      <c r="I91" s="345"/>
      <c r="J91" s="345"/>
      <c r="K91" s="345"/>
      <c r="L91" s="345"/>
      <c r="M91" s="345"/>
      <c r="N91" s="345"/>
      <c r="O91" s="345"/>
      <c r="P91" s="345"/>
      <c r="Q91" s="345"/>
      <c r="R91" s="345"/>
      <c r="S91" s="345"/>
      <c r="T91" s="347"/>
      <c r="U91" s="355"/>
      <c r="V91" s="355"/>
      <c r="W91" s="357"/>
      <c r="X91" s="87"/>
    </row>
    <row r="92" spans="1:24" ht="10.050000000000001" customHeight="1" x14ac:dyDescent="0.2">
      <c r="A92" s="288">
        <f t="shared" si="174"/>
        <v>43</v>
      </c>
      <c r="B92" s="90"/>
      <c r="C92" s="352"/>
      <c r="D92" s="290" t="e">
        <f t="shared" ref="D92" si="630">D90-1</f>
        <v>#VALUE!</v>
      </c>
      <c r="E92" s="51"/>
      <c r="F92" s="345" t="e">
        <f>IF(D92=0,"",$B$2-D92)</f>
        <v>#VALUE!</v>
      </c>
      <c r="G92" s="345" t="e">
        <f t="shared" ref="G92" si="631">IF((F92&gt;0)*AND(F92&lt;13),1," ")</f>
        <v>#VALUE!</v>
      </c>
      <c r="H92" s="345" t="e">
        <f t="shared" ref="H92" si="632">IF((F92&gt;12)*AND(F92&lt;16),1," ")</f>
        <v>#VALUE!</v>
      </c>
      <c r="I92" s="345" t="e">
        <f t="shared" ref="I92" si="633">IF((F92&gt;15)*AND(F92&lt;19),1," ")</f>
        <v>#VALUE!</v>
      </c>
      <c r="J92" s="345" t="e">
        <f t="shared" ref="J92" si="634">IF((F92&gt;18)*AND(F92&lt;23),1," ")</f>
        <v>#VALUE!</v>
      </c>
      <c r="K92" s="345" t="e">
        <f t="shared" ref="K92" si="635">IF((F92&gt;22)*AND(F92&lt;35),1," ")</f>
        <v>#VALUE!</v>
      </c>
      <c r="L92" s="345" t="e">
        <f t="shared" ref="L92" si="636">IF((F92&gt;34)*AND(F92&lt;40),1," ")</f>
        <v>#VALUE!</v>
      </c>
      <c r="M92" s="345" t="e">
        <f t="shared" ref="M92" si="637">IF((F92&gt;39)*AND(F92&lt;45),1," ")</f>
        <v>#VALUE!</v>
      </c>
      <c r="N92" s="345" t="e">
        <f t="shared" ref="N92" si="638">IF((F92&gt;44)*AND(F92&lt;50),1," ")</f>
        <v>#VALUE!</v>
      </c>
      <c r="O92" s="345" t="e">
        <f t="shared" ref="O92" si="639">IF((F92&gt;49)*AND(F92&lt;55),1," ")</f>
        <v>#VALUE!</v>
      </c>
      <c r="P92" s="345" t="e">
        <f t="shared" ref="P92" si="640">IF((F92&gt;54)*AND(F92&lt;60),1," ")</f>
        <v>#VALUE!</v>
      </c>
      <c r="Q92" s="345" t="e">
        <f t="shared" ref="Q92" si="641">IF((F92&gt;59)*AND(F92&lt;65),1," ")</f>
        <v>#VALUE!</v>
      </c>
      <c r="R92" s="345" t="e">
        <f t="shared" ref="R92" si="642">IF((F92&gt;64)*AND(F92&lt;70),1," ")</f>
        <v>#VALUE!</v>
      </c>
      <c r="S92" s="345" t="e">
        <f t="shared" ref="S92" si="643">IF((F92&gt;69)*AND(F92&lt;75),1," ")</f>
        <v>#VALUE!</v>
      </c>
      <c r="T92" s="347" t="e">
        <f t="shared" ref="T92" si="644">IF(F92&gt;74,1," ")</f>
        <v>#VALUE!</v>
      </c>
      <c r="U92" s="355"/>
      <c r="V92" s="355"/>
      <c r="W92" s="356"/>
      <c r="X92" s="89"/>
    </row>
    <row r="93" spans="1:24" ht="10.050000000000001" customHeight="1" x14ac:dyDescent="0.2">
      <c r="A93" s="289"/>
      <c r="B93" s="88"/>
      <c r="C93" s="353"/>
      <c r="D93" s="291"/>
      <c r="E93" s="54"/>
      <c r="F93" s="345"/>
      <c r="G93" s="345"/>
      <c r="H93" s="345"/>
      <c r="I93" s="345"/>
      <c r="J93" s="345"/>
      <c r="K93" s="345"/>
      <c r="L93" s="345"/>
      <c r="M93" s="345"/>
      <c r="N93" s="345"/>
      <c r="O93" s="345"/>
      <c r="P93" s="345"/>
      <c r="Q93" s="345"/>
      <c r="R93" s="345"/>
      <c r="S93" s="345"/>
      <c r="T93" s="347"/>
      <c r="U93" s="355"/>
      <c r="V93" s="355"/>
      <c r="W93" s="357"/>
      <c r="X93" s="87"/>
    </row>
    <row r="94" spans="1:24" ht="10.050000000000001" customHeight="1" x14ac:dyDescent="0.2">
      <c r="A94" s="288">
        <f t="shared" ref="A94" si="645">A92+1</f>
        <v>44</v>
      </c>
      <c r="B94" s="90"/>
      <c r="C94" s="352"/>
      <c r="D94" s="290" t="e">
        <f t="shared" ref="D94" si="646">D92-1</f>
        <v>#VALUE!</v>
      </c>
      <c r="E94" s="51"/>
      <c r="F94" s="345" t="e">
        <f>IF(D94=0,"",$B$2-D94)</f>
        <v>#VALUE!</v>
      </c>
      <c r="G94" s="345" t="e">
        <f t="shared" ref="G94" si="647">IF((F94&gt;0)*AND(F94&lt;13),1," ")</f>
        <v>#VALUE!</v>
      </c>
      <c r="H94" s="345" t="e">
        <f t="shared" ref="H94" si="648">IF((F94&gt;12)*AND(F94&lt;16),1," ")</f>
        <v>#VALUE!</v>
      </c>
      <c r="I94" s="345" t="e">
        <f t="shared" ref="I94" si="649">IF((F94&gt;15)*AND(F94&lt;19),1," ")</f>
        <v>#VALUE!</v>
      </c>
      <c r="J94" s="345" t="e">
        <f t="shared" ref="J94" si="650">IF((F94&gt;18)*AND(F94&lt;23),1," ")</f>
        <v>#VALUE!</v>
      </c>
      <c r="K94" s="345" t="e">
        <f t="shared" ref="K94" si="651">IF((F94&gt;22)*AND(F94&lt;35),1," ")</f>
        <v>#VALUE!</v>
      </c>
      <c r="L94" s="345" t="e">
        <f t="shared" ref="L94" si="652">IF((F94&gt;34)*AND(F94&lt;40),1," ")</f>
        <v>#VALUE!</v>
      </c>
      <c r="M94" s="345" t="e">
        <f t="shared" ref="M94" si="653">IF((F94&gt;39)*AND(F94&lt;45),1," ")</f>
        <v>#VALUE!</v>
      </c>
      <c r="N94" s="345" t="e">
        <f t="shared" ref="N94" si="654">IF((F94&gt;44)*AND(F94&lt;50),1," ")</f>
        <v>#VALUE!</v>
      </c>
      <c r="O94" s="345" t="e">
        <f t="shared" ref="O94" si="655">IF((F94&gt;49)*AND(F94&lt;55),1," ")</f>
        <v>#VALUE!</v>
      </c>
      <c r="P94" s="345" t="e">
        <f t="shared" ref="P94" si="656">IF((F94&gt;54)*AND(F94&lt;60),1," ")</f>
        <v>#VALUE!</v>
      </c>
      <c r="Q94" s="345" t="e">
        <f t="shared" ref="Q94" si="657">IF((F94&gt;59)*AND(F94&lt;65),1," ")</f>
        <v>#VALUE!</v>
      </c>
      <c r="R94" s="345" t="e">
        <f t="shared" ref="R94" si="658">IF((F94&gt;64)*AND(F94&lt;70),1," ")</f>
        <v>#VALUE!</v>
      </c>
      <c r="S94" s="345" t="e">
        <f t="shared" ref="S94" si="659">IF((F94&gt;69)*AND(F94&lt;75),1," ")</f>
        <v>#VALUE!</v>
      </c>
      <c r="T94" s="347" t="e">
        <f t="shared" ref="T94" si="660">IF(F94&gt;74,1," ")</f>
        <v>#VALUE!</v>
      </c>
      <c r="U94" s="355"/>
      <c r="V94" s="355"/>
      <c r="W94" s="356"/>
      <c r="X94" s="89"/>
    </row>
    <row r="95" spans="1:24" ht="10.050000000000001" customHeight="1" x14ac:dyDescent="0.2">
      <c r="A95" s="289"/>
      <c r="B95" s="88"/>
      <c r="C95" s="353"/>
      <c r="D95" s="291"/>
      <c r="E95" s="54"/>
      <c r="F95" s="345"/>
      <c r="G95" s="345"/>
      <c r="H95" s="345"/>
      <c r="I95" s="345"/>
      <c r="J95" s="345"/>
      <c r="K95" s="345"/>
      <c r="L95" s="345"/>
      <c r="M95" s="345"/>
      <c r="N95" s="345"/>
      <c r="O95" s="345"/>
      <c r="P95" s="345"/>
      <c r="Q95" s="345"/>
      <c r="R95" s="345"/>
      <c r="S95" s="345"/>
      <c r="T95" s="347"/>
      <c r="U95" s="355"/>
      <c r="V95" s="355"/>
      <c r="W95" s="357"/>
      <c r="X95" s="87"/>
    </row>
    <row r="96" spans="1:24" ht="10.050000000000001" customHeight="1" x14ac:dyDescent="0.2">
      <c r="A96" s="288">
        <f t="shared" ref="A96" si="661">A94+1</f>
        <v>45</v>
      </c>
      <c r="B96" s="90"/>
      <c r="C96" s="352"/>
      <c r="D96" s="290" t="e">
        <f t="shared" ref="D96" si="662">D94-1</f>
        <v>#VALUE!</v>
      </c>
      <c r="E96" s="51"/>
      <c r="F96" s="345" t="e">
        <f>IF(D96=0,"",$B$2-D96)</f>
        <v>#VALUE!</v>
      </c>
      <c r="G96" s="345" t="e">
        <f t="shared" ref="G96" si="663">IF((F96&gt;0)*AND(F96&lt;13),1," ")</f>
        <v>#VALUE!</v>
      </c>
      <c r="H96" s="345" t="e">
        <f t="shared" ref="H96" si="664">IF((F96&gt;12)*AND(F96&lt;16),1," ")</f>
        <v>#VALUE!</v>
      </c>
      <c r="I96" s="345" t="e">
        <f t="shared" ref="I96" si="665">IF((F96&gt;15)*AND(F96&lt;19),1," ")</f>
        <v>#VALUE!</v>
      </c>
      <c r="J96" s="345" t="e">
        <f t="shared" ref="J96" si="666">IF((F96&gt;18)*AND(F96&lt;23),1," ")</f>
        <v>#VALUE!</v>
      </c>
      <c r="K96" s="345" t="e">
        <f t="shared" ref="K96" si="667">IF((F96&gt;22)*AND(F96&lt;35),1," ")</f>
        <v>#VALUE!</v>
      </c>
      <c r="L96" s="345" t="e">
        <f t="shared" ref="L96" si="668">IF((F96&gt;34)*AND(F96&lt;40),1," ")</f>
        <v>#VALUE!</v>
      </c>
      <c r="M96" s="345" t="e">
        <f t="shared" ref="M96" si="669">IF((F96&gt;39)*AND(F96&lt;45),1," ")</f>
        <v>#VALUE!</v>
      </c>
      <c r="N96" s="345" t="e">
        <f t="shared" ref="N96" si="670">IF((F96&gt;44)*AND(F96&lt;50),1," ")</f>
        <v>#VALUE!</v>
      </c>
      <c r="O96" s="345" t="e">
        <f t="shared" ref="O96" si="671">IF((F96&gt;49)*AND(F96&lt;55),1," ")</f>
        <v>#VALUE!</v>
      </c>
      <c r="P96" s="345" t="e">
        <f t="shared" ref="P96" si="672">IF((F96&gt;54)*AND(F96&lt;60),1," ")</f>
        <v>#VALUE!</v>
      </c>
      <c r="Q96" s="345" t="e">
        <f t="shared" ref="Q96" si="673">IF((F96&gt;59)*AND(F96&lt;65),1," ")</f>
        <v>#VALUE!</v>
      </c>
      <c r="R96" s="345" t="e">
        <f t="shared" ref="R96" si="674">IF((F96&gt;64)*AND(F96&lt;70),1," ")</f>
        <v>#VALUE!</v>
      </c>
      <c r="S96" s="345" t="e">
        <f t="shared" ref="S96" si="675">IF((F96&gt;69)*AND(F96&lt;75),1," ")</f>
        <v>#VALUE!</v>
      </c>
      <c r="T96" s="347" t="e">
        <f t="shared" ref="T96" si="676">IF(F96&gt;74,1," ")</f>
        <v>#VALUE!</v>
      </c>
      <c r="U96" s="355"/>
      <c r="V96" s="355"/>
      <c r="W96" s="356"/>
      <c r="X96" s="89"/>
    </row>
    <row r="97" spans="1:24" ht="10.050000000000001" customHeight="1" x14ac:dyDescent="0.2">
      <c r="A97" s="289"/>
      <c r="B97" s="88"/>
      <c r="C97" s="353"/>
      <c r="D97" s="291"/>
      <c r="E97" s="54"/>
      <c r="F97" s="345"/>
      <c r="G97" s="345"/>
      <c r="H97" s="345"/>
      <c r="I97" s="345"/>
      <c r="J97" s="345"/>
      <c r="K97" s="345"/>
      <c r="L97" s="345"/>
      <c r="M97" s="345"/>
      <c r="N97" s="345"/>
      <c r="O97" s="345"/>
      <c r="P97" s="345"/>
      <c r="Q97" s="345"/>
      <c r="R97" s="345"/>
      <c r="S97" s="345"/>
      <c r="T97" s="347"/>
      <c r="U97" s="355"/>
      <c r="V97" s="355"/>
      <c r="W97" s="357"/>
      <c r="X97" s="87"/>
    </row>
    <row r="98" spans="1:24" ht="10.050000000000001" customHeight="1" x14ac:dyDescent="0.2">
      <c r="A98" s="288">
        <f t="shared" ref="A98" si="677">A96+1</f>
        <v>46</v>
      </c>
      <c r="B98" s="90"/>
      <c r="C98" s="352"/>
      <c r="D98" s="290" t="e">
        <f t="shared" ref="D98" si="678">D96-1</f>
        <v>#VALUE!</v>
      </c>
      <c r="E98" s="51"/>
      <c r="F98" s="345" t="e">
        <f>IF(D98=0,"",$B$2-D98)</f>
        <v>#VALUE!</v>
      </c>
      <c r="G98" s="345" t="e">
        <f t="shared" ref="G98" si="679">IF((F98&gt;0)*AND(F98&lt;13),1," ")</f>
        <v>#VALUE!</v>
      </c>
      <c r="H98" s="345" t="e">
        <f t="shared" ref="H98" si="680">IF((F98&gt;12)*AND(F98&lt;16),1," ")</f>
        <v>#VALUE!</v>
      </c>
      <c r="I98" s="345" t="e">
        <f t="shared" ref="I98" si="681">IF((F98&gt;15)*AND(F98&lt;19),1," ")</f>
        <v>#VALUE!</v>
      </c>
      <c r="J98" s="345" t="e">
        <f t="shared" ref="J98" si="682">IF((F98&gt;18)*AND(F98&lt;23),1," ")</f>
        <v>#VALUE!</v>
      </c>
      <c r="K98" s="345" t="e">
        <f t="shared" ref="K98" si="683">IF((F98&gt;22)*AND(F98&lt;35),1," ")</f>
        <v>#VALUE!</v>
      </c>
      <c r="L98" s="345" t="e">
        <f t="shared" ref="L98" si="684">IF((F98&gt;34)*AND(F98&lt;40),1," ")</f>
        <v>#VALUE!</v>
      </c>
      <c r="M98" s="345" t="e">
        <f t="shared" ref="M98" si="685">IF((F98&gt;39)*AND(F98&lt;45),1," ")</f>
        <v>#VALUE!</v>
      </c>
      <c r="N98" s="345" t="e">
        <f t="shared" ref="N98" si="686">IF((F98&gt;44)*AND(F98&lt;50),1," ")</f>
        <v>#VALUE!</v>
      </c>
      <c r="O98" s="345" t="e">
        <f t="shared" ref="O98" si="687">IF((F98&gt;49)*AND(F98&lt;55),1," ")</f>
        <v>#VALUE!</v>
      </c>
      <c r="P98" s="345" t="e">
        <f t="shared" ref="P98" si="688">IF((F98&gt;54)*AND(F98&lt;60),1," ")</f>
        <v>#VALUE!</v>
      </c>
      <c r="Q98" s="345" t="e">
        <f t="shared" ref="Q98" si="689">IF((F98&gt;59)*AND(F98&lt;65),1," ")</f>
        <v>#VALUE!</v>
      </c>
      <c r="R98" s="345" t="e">
        <f t="shared" ref="R98" si="690">IF((F98&gt;64)*AND(F98&lt;70),1," ")</f>
        <v>#VALUE!</v>
      </c>
      <c r="S98" s="345" t="e">
        <f t="shared" ref="S98" si="691">IF((F98&gt;69)*AND(F98&lt;75),1," ")</f>
        <v>#VALUE!</v>
      </c>
      <c r="T98" s="347" t="e">
        <f t="shared" ref="T98" si="692">IF(F98&gt;74,1," ")</f>
        <v>#VALUE!</v>
      </c>
      <c r="U98" s="355"/>
      <c r="V98" s="355"/>
      <c r="W98" s="356"/>
      <c r="X98" s="89"/>
    </row>
    <row r="99" spans="1:24" ht="10.050000000000001" customHeight="1" x14ac:dyDescent="0.2">
      <c r="A99" s="289"/>
      <c r="B99" s="88"/>
      <c r="C99" s="353"/>
      <c r="D99" s="291"/>
      <c r="E99" s="54"/>
      <c r="F99" s="345"/>
      <c r="G99" s="345"/>
      <c r="H99" s="345"/>
      <c r="I99" s="345"/>
      <c r="J99" s="345"/>
      <c r="K99" s="345"/>
      <c r="L99" s="345"/>
      <c r="M99" s="345"/>
      <c r="N99" s="345"/>
      <c r="O99" s="345"/>
      <c r="P99" s="345"/>
      <c r="Q99" s="345"/>
      <c r="R99" s="345"/>
      <c r="S99" s="345"/>
      <c r="T99" s="347"/>
      <c r="U99" s="355"/>
      <c r="V99" s="355"/>
      <c r="W99" s="357"/>
      <c r="X99" s="87"/>
    </row>
    <row r="100" spans="1:24" ht="10.050000000000001" customHeight="1" x14ac:dyDescent="0.2">
      <c r="A100" s="288">
        <f t="shared" ref="A100" si="693">A98+1</f>
        <v>47</v>
      </c>
      <c r="B100" s="90"/>
      <c r="C100" s="352"/>
      <c r="D100" s="290" t="e">
        <f t="shared" ref="D100" si="694">D98-1</f>
        <v>#VALUE!</v>
      </c>
      <c r="E100" s="51"/>
      <c r="F100" s="345" t="e">
        <f>IF(D100=0,"",$B$2-D100)</f>
        <v>#VALUE!</v>
      </c>
      <c r="G100" s="345" t="e">
        <f t="shared" ref="G100" si="695">IF((F100&gt;0)*AND(F100&lt;13),1," ")</f>
        <v>#VALUE!</v>
      </c>
      <c r="H100" s="345" t="e">
        <f t="shared" ref="H100" si="696">IF((F100&gt;12)*AND(F100&lt;16),1," ")</f>
        <v>#VALUE!</v>
      </c>
      <c r="I100" s="345" t="e">
        <f t="shared" ref="I100" si="697">IF((F100&gt;15)*AND(F100&lt;19),1," ")</f>
        <v>#VALUE!</v>
      </c>
      <c r="J100" s="345" t="e">
        <f t="shared" ref="J100" si="698">IF((F100&gt;18)*AND(F100&lt;23),1," ")</f>
        <v>#VALUE!</v>
      </c>
      <c r="K100" s="345" t="e">
        <f t="shared" ref="K100" si="699">IF((F100&gt;22)*AND(F100&lt;35),1," ")</f>
        <v>#VALUE!</v>
      </c>
      <c r="L100" s="345" t="e">
        <f t="shared" ref="L100" si="700">IF((F100&gt;34)*AND(F100&lt;40),1," ")</f>
        <v>#VALUE!</v>
      </c>
      <c r="M100" s="345" t="e">
        <f t="shared" ref="M100" si="701">IF((F100&gt;39)*AND(F100&lt;45),1," ")</f>
        <v>#VALUE!</v>
      </c>
      <c r="N100" s="345" t="e">
        <f t="shared" ref="N100" si="702">IF((F100&gt;44)*AND(F100&lt;50),1," ")</f>
        <v>#VALUE!</v>
      </c>
      <c r="O100" s="345" t="e">
        <f t="shared" ref="O100" si="703">IF((F100&gt;49)*AND(F100&lt;55),1," ")</f>
        <v>#VALUE!</v>
      </c>
      <c r="P100" s="345" t="e">
        <f t="shared" ref="P100" si="704">IF((F100&gt;54)*AND(F100&lt;60),1," ")</f>
        <v>#VALUE!</v>
      </c>
      <c r="Q100" s="345" t="e">
        <f t="shared" ref="Q100" si="705">IF((F100&gt;59)*AND(F100&lt;65),1," ")</f>
        <v>#VALUE!</v>
      </c>
      <c r="R100" s="345" t="e">
        <f t="shared" ref="R100" si="706">IF((F100&gt;64)*AND(F100&lt;70),1," ")</f>
        <v>#VALUE!</v>
      </c>
      <c r="S100" s="345" t="e">
        <f t="shared" ref="S100" si="707">IF((F100&gt;69)*AND(F100&lt;75),1," ")</f>
        <v>#VALUE!</v>
      </c>
      <c r="T100" s="347" t="e">
        <f t="shared" ref="T100" si="708">IF(F100&gt;74,1," ")</f>
        <v>#VALUE!</v>
      </c>
      <c r="U100" s="355"/>
      <c r="V100" s="355"/>
      <c r="W100" s="356"/>
      <c r="X100" s="89"/>
    </row>
    <row r="101" spans="1:24" ht="10.050000000000001" customHeight="1" x14ac:dyDescent="0.2">
      <c r="A101" s="289"/>
      <c r="B101" s="88"/>
      <c r="C101" s="353"/>
      <c r="D101" s="291"/>
      <c r="E101" s="54"/>
      <c r="F101" s="345"/>
      <c r="G101" s="345"/>
      <c r="H101" s="345"/>
      <c r="I101" s="345"/>
      <c r="J101" s="345"/>
      <c r="K101" s="345"/>
      <c r="L101" s="345"/>
      <c r="M101" s="345"/>
      <c r="N101" s="345"/>
      <c r="O101" s="345"/>
      <c r="P101" s="345"/>
      <c r="Q101" s="345"/>
      <c r="R101" s="345"/>
      <c r="S101" s="345"/>
      <c r="T101" s="347"/>
      <c r="U101" s="355"/>
      <c r="V101" s="355"/>
      <c r="W101" s="357"/>
      <c r="X101" s="87"/>
    </row>
    <row r="102" spans="1:24" ht="10.050000000000001" customHeight="1" x14ac:dyDescent="0.2">
      <c r="A102" s="288">
        <f t="shared" ref="A102" si="709">A100+1</f>
        <v>48</v>
      </c>
      <c r="B102" s="90"/>
      <c r="C102" s="352"/>
      <c r="D102" s="290" t="e">
        <f t="shared" ref="D102" si="710">D100-1</f>
        <v>#VALUE!</v>
      </c>
      <c r="E102" s="51"/>
      <c r="F102" s="345" t="e">
        <f>IF(D102=0,"",$B$2-D102)</f>
        <v>#VALUE!</v>
      </c>
      <c r="G102" s="345" t="e">
        <f t="shared" ref="G102" si="711">IF((F102&gt;0)*AND(F102&lt;13),1," ")</f>
        <v>#VALUE!</v>
      </c>
      <c r="H102" s="345" t="e">
        <f t="shared" ref="H102" si="712">IF((F102&gt;12)*AND(F102&lt;16),1," ")</f>
        <v>#VALUE!</v>
      </c>
      <c r="I102" s="345" t="e">
        <f t="shared" ref="I102" si="713">IF((F102&gt;15)*AND(F102&lt;19),1," ")</f>
        <v>#VALUE!</v>
      </c>
      <c r="J102" s="345" t="e">
        <f t="shared" ref="J102" si="714">IF((F102&gt;18)*AND(F102&lt;23),1," ")</f>
        <v>#VALUE!</v>
      </c>
      <c r="K102" s="345" t="e">
        <f t="shared" ref="K102" si="715">IF((F102&gt;22)*AND(F102&lt;35),1," ")</f>
        <v>#VALUE!</v>
      </c>
      <c r="L102" s="345" t="e">
        <f t="shared" ref="L102" si="716">IF((F102&gt;34)*AND(F102&lt;40),1," ")</f>
        <v>#VALUE!</v>
      </c>
      <c r="M102" s="345" t="e">
        <f t="shared" ref="M102" si="717">IF((F102&gt;39)*AND(F102&lt;45),1," ")</f>
        <v>#VALUE!</v>
      </c>
      <c r="N102" s="345" t="e">
        <f t="shared" ref="N102" si="718">IF((F102&gt;44)*AND(F102&lt;50),1," ")</f>
        <v>#VALUE!</v>
      </c>
      <c r="O102" s="345" t="e">
        <f t="shared" ref="O102" si="719">IF((F102&gt;49)*AND(F102&lt;55),1," ")</f>
        <v>#VALUE!</v>
      </c>
      <c r="P102" s="345" t="e">
        <f t="shared" ref="P102" si="720">IF((F102&gt;54)*AND(F102&lt;60),1," ")</f>
        <v>#VALUE!</v>
      </c>
      <c r="Q102" s="345" t="e">
        <f t="shared" ref="Q102" si="721">IF((F102&gt;59)*AND(F102&lt;65),1," ")</f>
        <v>#VALUE!</v>
      </c>
      <c r="R102" s="345" t="e">
        <f t="shared" ref="R102" si="722">IF((F102&gt;64)*AND(F102&lt;70),1," ")</f>
        <v>#VALUE!</v>
      </c>
      <c r="S102" s="345" t="e">
        <f t="shared" ref="S102" si="723">IF((F102&gt;69)*AND(F102&lt;75),1," ")</f>
        <v>#VALUE!</v>
      </c>
      <c r="T102" s="347" t="e">
        <f t="shared" ref="T102" si="724">IF(F102&gt;74,1," ")</f>
        <v>#VALUE!</v>
      </c>
      <c r="U102" s="355"/>
      <c r="V102" s="355"/>
      <c r="W102" s="356"/>
      <c r="X102" s="89"/>
    </row>
    <row r="103" spans="1:24" ht="10.050000000000001" customHeight="1" x14ac:dyDescent="0.2">
      <c r="A103" s="289"/>
      <c r="B103" s="88"/>
      <c r="C103" s="353"/>
      <c r="D103" s="291"/>
      <c r="E103" s="54"/>
      <c r="F103" s="345"/>
      <c r="G103" s="345"/>
      <c r="H103" s="345"/>
      <c r="I103" s="345"/>
      <c r="J103" s="345"/>
      <c r="K103" s="345"/>
      <c r="L103" s="345"/>
      <c r="M103" s="345"/>
      <c r="N103" s="345"/>
      <c r="O103" s="345"/>
      <c r="P103" s="345"/>
      <c r="Q103" s="345"/>
      <c r="R103" s="345"/>
      <c r="S103" s="345"/>
      <c r="T103" s="347"/>
      <c r="U103" s="355"/>
      <c r="V103" s="355"/>
      <c r="W103" s="357"/>
      <c r="X103" s="87"/>
    </row>
    <row r="104" spans="1:24" ht="10.050000000000001" customHeight="1" x14ac:dyDescent="0.2">
      <c r="A104" s="288">
        <f t="shared" ref="A104" si="725">A102+1</f>
        <v>49</v>
      </c>
      <c r="B104" s="90"/>
      <c r="C104" s="352"/>
      <c r="D104" s="290" t="e">
        <f t="shared" ref="D104" si="726">D102-1</f>
        <v>#VALUE!</v>
      </c>
      <c r="E104" s="51"/>
      <c r="F104" s="345" t="e">
        <f>IF(D104=0,"",$B$2-D104)</f>
        <v>#VALUE!</v>
      </c>
      <c r="G104" s="345" t="e">
        <f t="shared" ref="G104" si="727">IF((F104&gt;0)*AND(F104&lt;13),1," ")</f>
        <v>#VALUE!</v>
      </c>
      <c r="H104" s="345" t="e">
        <f t="shared" ref="H104" si="728">IF((F104&gt;12)*AND(F104&lt;16),1," ")</f>
        <v>#VALUE!</v>
      </c>
      <c r="I104" s="345" t="e">
        <f t="shared" ref="I104" si="729">IF((F104&gt;15)*AND(F104&lt;19),1," ")</f>
        <v>#VALUE!</v>
      </c>
      <c r="J104" s="345" t="e">
        <f t="shared" ref="J104" si="730">IF((F104&gt;18)*AND(F104&lt;23),1," ")</f>
        <v>#VALUE!</v>
      </c>
      <c r="K104" s="345" t="e">
        <f t="shared" ref="K104" si="731">IF((F104&gt;22)*AND(F104&lt;35),1," ")</f>
        <v>#VALUE!</v>
      </c>
      <c r="L104" s="345" t="e">
        <f t="shared" ref="L104" si="732">IF((F104&gt;34)*AND(F104&lt;40),1," ")</f>
        <v>#VALUE!</v>
      </c>
      <c r="M104" s="345" t="e">
        <f t="shared" ref="M104" si="733">IF((F104&gt;39)*AND(F104&lt;45),1," ")</f>
        <v>#VALUE!</v>
      </c>
      <c r="N104" s="345" t="e">
        <f t="shared" ref="N104" si="734">IF((F104&gt;44)*AND(F104&lt;50),1," ")</f>
        <v>#VALUE!</v>
      </c>
      <c r="O104" s="345" t="e">
        <f t="shared" ref="O104" si="735">IF((F104&gt;49)*AND(F104&lt;55),1," ")</f>
        <v>#VALUE!</v>
      </c>
      <c r="P104" s="345" t="e">
        <f t="shared" ref="P104" si="736">IF((F104&gt;54)*AND(F104&lt;60),1," ")</f>
        <v>#VALUE!</v>
      </c>
      <c r="Q104" s="345" t="e">
        <f t="shared" ref="Q104" si="737">IF((F104&gt;59)*AND(F104&lt;65),1," ")</f>
        <v>#VALUE!</v>
      </c>
      <c r="R104" s="345" t="e">
        <f t="shared" ref="R104" si="738">IF((F104&gt;64)*AND(F104&lt;70),1," ")</f>
        <v>#VALUE!</v>
      </c>
      <c r="S104" s="345" t="e">
        <f t="shared" ref="S104" si="739">IF((F104&gt;69)*AND(F104&lt;75),1," ")</f>
        <v>#VALUE!</v>
      </c>
      <c r="T104" s="347" t="e">
        <f t="shared" ref="T104" si="740">IF(F104&gt;74,1," ")</f>
        <v>#VALUE!</v>
      </c>
      <c r="U104" s="355"/>
      <c r="V104" s="355"/>
      <c r="W104" s="356"/>
      <c r="X104" s="89"/>
    </row>
    <row r="105" spans="1:24" ht="10.050000000000001" customHeight="1" x14ac:dyDescent="0.2">
      <c r="A105" s="289"/>
      <c r="B105" s="88"/>
      <c r="C105" s="353"/>
      <c r="D105" s="291"/>
      <c r="E105" s="54"/>
      <c r="F105" s="345"/>
      <c r="G105" s="345"/>
      <c r="H105" s="345"/>
      <c r="I105" s="345"/>
      <c r="J105" s="345"/>
      <c r="K105" s="345"/>
      <c r="L105" s="345"/>
      <c r="M105" s="345"/>
      <c r="N105" s="345"/>
      <c r="O105" s="345"/>
      <c r="P105" s="345"/>
      <c r="Q105" s="345"/>
      <c r="R105" s="345"/>
      <c r="S105" s="345"/>
      <c r="T105" s="347"/>
      <c r="U105" s="355"/>
      <c r="V105" s="355"/>
      <c r="W105" s="357"/>
      <c r="X105" s="87"/>
    </row>
    <row r="106" spans="1:24" ht="10.050000000000001" customHeight="1" x14ac:dyDescent="0.2">
      <c r="A106" s="288">
        <f t="shared" ref="A106" si="741">A104+1</f>
        <v>50</v>
      </c>
      <c r="B106" s="90"/>
      <c r="C106" s="352"/>
      <c r="D106" s="290" t="e">
        <f t="shared" ref="D106" si="742">D104-1</f>
        <v>#VALUE!</v>
      </c>
      <c r="E106" s="51"/>
      <c r="F106" s="345" t="e">
        <f>IF(D106=0,"",$B$2-D106)</f>
        <v>#VALUE!</v>
      </c>
      <c r="G106" s="345" t="e">
        <f t="shared" ref="G106" si="743">IF((F106&gt;0)*AND(F106&lt;13),1," ")</f>
        <v>#VALUE!</v>
      </c>
      <c r="H106" s="345" t="e">
        <f t="shared" ref="H106" si="744">IF((F106&gt;12)*AND(F106&lt;16),1," ")</f>
        <v>#VALUE!</v>
      </c>
      <c r="I106" s="345" t="e">
        <f t="shared" ref="I106" si="745">IF((F106&gt;15)*AND(F106&lt;19),1," ")</f>
        <v>#VALUE!</v>
      </c>
      <c r="J106" s="345" t="e">
        <f t="shared" ref="J106" si="746">IF((F106&gt;18)*AND(F106&lt;23),1," ")</f>
        <v>#VALUE!</v>
      </c>
      <c r="K106" s="345" t="e">
        <f t="shared" ref="K106" si="747">IF((F106&gt;22)*AND(F106&lt;35),1," ")</f>
        <v>#VALUE!</v>
      </c>
      <c r="L106" s="345" t="e">
        <f t="shared" ref="L106" si="748">IF((F106&gt;34)*AND(F106&lt;40),1," ")</f>
        <v>#VALUE!</v>
      </c>
      <c r="M106" s="345" t="e">
        <f t="shared" ref="M106" si="749">IF((F106&gt;39)*AND(F106&lt;45),1," ")</f>
        <v>#VALUE!</v>
      </c>
      <c r="N106" s="345" t="e">
        <f t="shared" ref="N106" si="750">IF((F106&gt;44)*AND(F106&lt;50),1," ")</f>
        <v>#VALUE!</v>
      </c>
      <c r="O106" s="345" t="e">
        <f t="shared" ref="O106" si="751">IF((F106&gt;49)*AND(F106&lt;55),1," ")</f>
        <v>#VALUE!</v>
      </c>
      <c r="P106" s="345" t="e">
        <f t="shared" ref="P106" si="752">IF((F106&gt;54)*AND(F106&lt;60),1," ")</f>
        <v>#VALUE!</v>
      </c>
      <c r="Q106" s="345" t="e">
        <f t="shared" ref="Q106" si="753">IF((F106&gt;59)*AND(F106&lt;65),1," ")</f>
        <v>#VALUE!</v>
      </c>
      <c r="R106" s="345" t="e">
        <f t="shared" ref="R106" si="754">IF((F106&gt;64)*AND(F106&lt;70),1," ")</f>
        <v>#VALUE!</v>
      </c>
      <c r="S106" s="345" t="e">
        <f t="shared" ref="S106" si="755">IF((F106&gt;69)*AND(F106&lt;75),1," ")</f>
        <v>#VALUE!</v>
      </c>
      <c r="T106" s="347" t="e">
        <f t="shared" ref="T106" si="756">IF(F106&gt;74,1," ")</f>
        <v>#VALUE!</v>
      </c>
      <c r="U106" s="355"/>
      <c r="V106" s="355"/>
      <c r="W106" s="356"/>
      <c r="X106" s="89"/>
    </row>
    <row r="107" spans="1:24" ht="10.050000000000001" customHeight="1" x14ac:dyDescent="0.2">
      <c r="A107" s="289"/>
      <c r="B107" s="88"/>
      <c r="C107" s="353"/>
      <c r="D107" s="291"/>
      <c r="E107" s="54"/>
      <c r="F107" s="345"/>
      <c r="G107" s="345"/>
      <c r="H107" s="345"/>
      <c r="I107" s="345"/>
      <c r="J107" s="345"/>
      <c r="K107" s="345"/>
      <c r="L107" s="345"/>
      <c r="M107" s="345"/>
      <c r="N107" s="345"/>
      <c r="O107" s="345"/>
      <c r="P107" s="345"/>
      <c r="Q107" s="345"/>
      <c r="R107" s="345"/>
      <c r="S107" s="345"/>
      <c r="T107" s="347"/>
      <c r="U107" s="355"/>
      <c r="V107" s="355"/>
      <c r="W107" s="357"/>
      <c r="X107" s="87"/>
    </row>
    <row r="108" spans="1:24" ht="10.050000000000001" customHeight="1" x14ac:dyDescent="0.2">
      <c r="A108" s="288">
        <f t="shared" ref="A108" si="757">A106+1</f>
        <v>51</v>
      </c>
      <c r="B108" s="90"/>
      <c r="C108" s="352"/>
      <c r="D108" s="290" t="e">
        <f t="shared" ref="D108" si="758">D106-1</f>
        <v>#VALUE!</v>
      </c>
      <c r="E108" s="51"/>
      <c r="F108" s="345" t="e">
        <f>IF(D108=0,"",$B$2-D108)</f>
        <v>#VALUE!</v>
      </c>
      <c r="G108" s="345" t="e">
        <f t="shared" ref="G108" si="759">IF((F108&gt;0)*AND(F108&lt;13),1," ")</f>
        <v>#VALUE!</v>
      </c>
      <c r="H108" s="345" t="e">
        <f t="shared" ref="H108" si="760">IF((F108&gt;12)*AND(F108&lt;16),1," ")</f>
        <v>#VALUE!</v>
      </c>
      <c r="I108" s="345" t="e">
        <f t="shared" ref="I108" si="761">IF((F108&gt;15)*AND(F108&lt;19),1," ")</f>
        <v>#VALUE!</v>
      </c>
      <c r="J108" s="345" t="e">
        <f t="shared" ref="J108" si="762">IF((F108&gt;18)*AND(F108&lt;23),1," ")</f>
        <v>#VALUE!</v>
      </c>
      <c r="K108" s="345" t="e">
        <f t="shared" ref="K108" si="763">IF((F108&gt;22)*AND(F108&lt;35),1," ")</f>
        <v>#VALUE!</v>
      </c>
      <c r="L108" s="345" t="e">
        <f t="shared" ref="L108" si="764">IF((F108&gt;34)*AND(F108&lt;40),1," ")</f>
        <v>#VALUE!</v>
      </c>
      <c r="M108" s="345" t="e">
        <f t="shared" ref="M108" si="765">IF((F108&gt;39)*AND(F108&lt;45),1," ")</f>
        <v>#VALUE!</v>
      </c>
      <c r="N108" s="345" t="e">
        <f t="shared" ref="N108" si="766">IF((F108&gt;44)*AND(F108&lt;50),1," ")</f>
        <v>#VALUE!</v>
      </c>
      <c r="O108" s="345" t="e">
        <f t="shared" ref="O108" si="767">IF((F108&gt;49)*AND(F108&lt;55),1," ")</f>
        <v>#VALUE!</v>
      </c>
      <c r="P108" s="345" t="e">
        <f t="shared" ref="P108" si="768">IF((F108&gt;54)*AND(F108&lt;60),1," ")</f>
        <v>#VALUE!</v>
      </c>
      <c r="Q108" s="345" t="e">
        <f t="shared" ref="Q108" si="769">IF((F108&gt;59)*AND(F108&lt;65),1," ")</f>
        <v>#VALUE!</v>
      </c>
      <c r="R108" s="345" t="e">
        <f t="shared" ref="R108" si="770">IF((F108&gt;64)*AND(F108&lt;70),1," ")</f>
        <v>#VALUE!</v>
      </c>
      <c r="S108" s="345" t="e">
        <f t="shared" ref="S108" si="771">IF((F108&gt;69)*AND(F108&lt;75),1," ")</f>
        <v>#VALUE!</v>
      </c>
      <c r="T108" s="347" t="e">
        <f t="shared" ref="T108" si="772">IF(F108&gt;74,1," ")</f>
        <v>#VALUE!</v>
      </c>
      <c r="U108" s="355"/>
      <c r="V108" s="355"/>
      <c r="W108" s="356"/>
      <c r="X108" s="89"/>
    </row>
    <row r="109" spans="1:24" ht="10.050000000000001" customHeight="1" x14ac:dyDescent="0.2">
      <c r="A109" s="289"/>
      <c r="B109" s="88"/>
      <c r="C109" s="353"/>
      <c r="D109" s="291"/>
      <c r="E109" s="54"/>
      <c r="F109" s="345"/>
      <c r="G109" s="345"/>
      <c r="H109" s="345"/>
      <c r="I109" s="345"/>
      <c r="J109" s="345"/>
      <c r="K109" s="345"/>
      <c r="L109" s="345"/>
      <c r="M109" s="345"/>
      <c r="N109" s="345"/>
      <c r="O109" s="345"/>
      <c r="P109" s="345"/>
      <c r="Q109" s="345"/>
      <c r="R109" s="345"/>
      <c r="S109" s="345"/>
      <c r="T109" s="347"/>
      <c r="U109" s="355"/>
      <c r="V109" s="355"/>
      <c r="W109" s="357"/>
      <c r="X109" s="87"/>
    </row>
    <row r="110" spans="1:24" ht="10.050000000000001" customHeight="1" x14ac:dyDescent="0.2">
      <c r="A110" s="288">
        <f t="shared" ref="A110:A138" si="773">A108+1</f>
        <v>52</v>
      </c>
      <c r="B110" s="90"/>
      <c r="C110" s="352"/>
      <c r="D110" s="290" t="e">
        <f t="shared" ref="D110" si="774">D108-1</f>
        <v>#VALUE!</v>
      </c>
      <c r="E110" s="51"/>
      <c r="F110" s="345" t="e">
        <f>IF(D110=0,"",$B$2-D110)</f>
        <v>#VALUE!</v>
      </c>
      <c r="G110" s="345" t="e">
        <f t="shared" ref="G110" si="775">IF((F110&gt;0)*AND(F110&lt;13),1," ")</f>
        <v>#VALUE!</v>
      </c>
      <c r="H110" s="345" t="e">
        <f t="shared" ref="H110" si="776">IF((F110&gt;12)*AND(F110&lt;16),1," ")</f>
        <v>#VALUE!</v>
      </c>
      <c r="I110" s="345" t="e">
        <f t="shared" ref="I110" si="777">IF((F110&gt;15)*AND(F110&lt;19),1," ")</f>
        <v>#VALUE!</v>
      </c>
      <c r="J110" s="345" t="e">
        <f t="shared" ref="J110" si="778">IF((F110&gt;18)*AND(F110&lt;23),1," ")</f>
        <v>#VALUE!</v>
      </c>
      <c r="K110" s="345" t="e">
        <f t="shared" ref="K110" si="779">IF((F110&gt;22)*AND(F110&lt;35),1," ")</f>
        <v>#VALUE!</v>
      </c>
      <c r="L110" s="345" t="e">
        <f t="shared" ref="L110" si="780">IF((F110&gt;34)*AND(F110&lt;40),1," ")</f>
        <v>#VALUE!</v>
      </c>
      <c r="M110" s="345" t="e">
        <f t="shared" ref="M110" si="781">IF((F110&gt;39)*AND(F110&lt;45),1," ")</f>
        <v>#VALUE!</v>
      </c>
      <c r="N110" s="345" t="e">
        <f t="shared" ref="N110" si="782">IF((F110&gt;44)*AND(F110&lt;50),1," ")</f>
        <v>#VALUE!</v>
      </c>
      <c r="O110" s="345" t="e">
        <f t="shared" ref="O110" si="783">IF((F110&gt;49)*AND(F110&lt;55),1," ")</f>
        <v>#VALUE!</v>
      </c>
      <c r="P110" s="345" t="e">
        <f t="shared" ref="P110" si="784">IF((F110&gt;54)*AND(F110&lt;60),1," ")</f>
        <v>#VALUE!</v>
      </c>
      <c r="Q110" s="345" t="e">
        <f t="shared" ref="Q110" si="785">IF((F110&gt;59)*AND(F110&lt;65),1," ")</f>
        <v>#VALUE!</v>
      </c>
      <c r="R110" s="345" t="e">
        <f t="shared" ref="R110" si="786">IF((F110&gt;64)*AND(F110&lt;70),1," ")</f>
        <v>#VALUE!</v>
      </c>
      <c r="S110" s="345" t="e">
        <f t="shared" ref="S110" si="787">IF((F110&gt;69)*AND(F110&lt;75),1," ")</f>
        <v>#VALUE!</v>
      </c>
      <c r="T110" s="347" t="e">
        <f t="shared" ref="T110" si="788">IF(F110&gt;74,1," ")</f>
        <v>#VALUE!</v>
      </c>
      <c r="U110" s="355"/>
      <c r="V110" s="355"/>
      <c r="W110" s="356"/>
      <c r="X110" s="89"/>
    </row>
    <row r="111" spans="1:24" ht="10.050000000000001" customHeight="1" x14ac:dyDescent="0.2">
      <c r="A111" s="289"/>
      <c r="B111" s="88"/>
      <c r="C111" s="353"/>
      <c r="D111" s="291"/>
      <c r="E111" s="54"/>
      <c r="F111" s="345"/>
      <c r="G111" s="345"/>
      <c r="H111" s="345"/>
      <c r="I111" s="345"/>
      <c r="J111" s="345"/>
      <c r="K111" s="345"/>
      <c r="L111" s="345"/>
      <c r="M111" s="345"/>
      <c r="N111" s="345"/>
      <c r="O111" s="345"/>
      <c r="P111" s="345"/>
      <c r="Q111" s="345"/>
      <c r="R111" s="345"/>
      <c r="S111" s="345"/>
      <c r="T111" s="347"/>
      <c r="U111" s="355"/>
      <c r="V111" s="355"/>
      <c r="W111" s="357"/>
      <c r="X111" s="87"/>
    </row>
    <row r="112" spans="1:24" ht="10.050000000000001" customHeight="1" x14ac:dyDescent="0.2">
      <c r="A112" s="288">
        <f t="shared" si="773"/>
        <v>53</v>
      </c>
      <c r="B112" s="90"/>
      <c r="C112" s="352"/>
      <c r="D112" s="290" t="e">
        <f t="shared" ref="D112" si="789">D110-1</f>
        <v>#VALUE!</v>
      </c>
      <c r="E112" s="51"/>
      <c r="F112" s="345" t="e">
        <f>IF(D112=0,"",$B$2-D112)</f>
        <v>#VALUE!</v>
      </c>
      <c r="G112" s="345" t="e">
        <f t="shared" ref="G112" si="790">IF((F112&gt;0)*AND(F112&lt;13),1," ")</f>
        <v>#VALUE!</v>
      </c>
      <c r="H112" s="345" t="e">
        <f t="shared" ref="H112" si="791">IF((F112&gt;12)*AND(F112&lt;16),1," ")</f>
        <v>#VALUE!</v>
      </c>
      <c r="I112" s="345" t="e">
        <f t="shared" ref="I112" si="792">IF((F112&gt;15)*AND(F112&lt;19),1," ")</f>
        <v>#VALUE!</v>
      </c>
      <c r="J112" s="345" t="e">
        <f t="shared" ref="J112" si="793">IF((F112&gt;18)*AND(F112&lt;23),1," ")</f>
        <v>#VALUE!</v>
      </c>
      <c r="K112" s="345" t="e">
        <f t="shared" ref="K112" si="794">IF((F112&gt;22)*AND(F112&lt;35),1," ")</f>
        <v>#VALUE!</v>
      </c>
      <c r="L112" s="345" t="e">
        <f t="shared" ref="L112" si="795">IF((F112&gt;34)*AND(F112&lt;40),1," ")</f>
        <v>#VALUE!</v>
      </c>
      <c r="M112" s="345" t="e">
        <f t="shared" ref="M112" si="796">IF((F112&gt;39)*AND(F112&lt;45),1," ")</f>
        <v>#VALUE!</v>
      </c>
      <c r="N112" s="345" t="e">
        <f t="shared" ref="N112" si="797">IF((F112&gt;44)*AND(F112&lt;50),1," ")</f>
        <v>#VALUE!</v>
      </c>
      <c r="O112" s="345" t="e">
        <f t="shared" ref="O112" si="798">IF((F112&gt;49)*AND(F112&lt;55),1," ")</f>
        <v>#VALUE!</v>
      </c>
      <c r="P112" s="345" t="e">
        <f t="shared" ref="P112" si="799">IF((F112&gt;54)*AND(F112&lt;60),1," ")</f>
        <v>#VALUE!</v>
      </c>
      <c r="Q112" s="345" t="e">
        <f t="shared" ref="Q112" si="800">IF((F112&gt;59)*AND(F112&lt;65),1," ")</f>
        <v>#VALUE!</v>
      </c>
      <c r="R112" s="345" t="e">
        <f t="shared" ref="R112" si="801">IF((F112&gt;64)*AND(F112&lt;70),1," ")</f>
        <v>#VALUE!</v>
      </c>
      <c r="S112" s="345" t="e">
        <f t="shared" ref="S112" si="802">IF((F112&gt;69)*AND(F112&lt;75),1," ")</f>
        <v>#VALUE!</v>
      </c>
      <c r="T112" s="347" t="e">
        <f t="shared" ref="T112" si="803">IF(F112&gt;74,1," ")</f>
        <v>#VALUE!</v>
      </c>
      <c r="U112" s="355"/>
      <c r="V112" s="355"/>
      <c r="W112" s="356"/>
      <c r="X112" s="89"/>
    </row>
    <row r="113" spans="1:24" ht="10.050000000000001" customHeight="1" x14ac:dyDescent="0.2">
      <c r="A113" s="289"/>
      <c r="B113" s="88"/>
      <c r="C113" s="353"/>
      <c r="D113" s="291"/>
      <c r="E113" s="54"/>
      <c r="F113" s="345"/>
      <c r="G113" s="345"/>
      <c r="H113" s="345"/>
      <c r="I113" s="345"/>
      <c r="J113" s="345"/>
      <c r="K113" s="345"/>
      <c r="L113" s="345"/>
      <c r="M113" s="345"/>
      <c r="N113" s="345"/>
      <c r="O113" s="345"/>
      <c r="P113" s="345"/>
      <c r="Q113" s="345"/>
      <c r="R113" s="345"/>
      <c r="S113" s="345"/>
      <c r="T113" s="347"/>
      <c r="U113" s="355"/>
      <c r="V113" s="355"/>
      <c r="W113" s="357"/>
      <c r="X113" s="87"/>
    </row>
    <row r="114" spans="1:24" ht="10.050000000000001" customHeight="1" x14ac:dyDescent="0.2">
      <c r="A114" s="288">
        <f t="shared" si="773"/>
        <v>54</v>
      </c>
      <c r="B114" s="90"/>
      <c r="C114" s="352"/>
      <c r="D114" s="290" t="e">
        <f t="shared" ref="D114" si="804">D112-1</f>
        <v>#VALUE!</v>
      </c>
      <c r="E114" s="51"/>
      <c r="F114" s="345" t="e">
        <f>IF(D114=0,"",$B$2-D114)</f>
        <v>#VALUE!</v>
      </c>
      <c r="G114" s="345" t="e">
        <f t="shared" ref="G114" si="805">IF((F114&gt;0)*AND(F114&lt;13),1," ")</f>
        <v>#VALUE!</v>
      </c>
      <c r="H114" s="345" t="e">
        <f t="shared" ref="H114" si="806">IF((F114&gt;12)*AND(F114&lt;16),1," ")</f>
        <v>#VALUE!</v>
      </c>
      <c r="I114" s="345" t="e">
        <f t="shared" ref="I114" si="807">IF((F114&gt;15)*AND(F114&lt;19),1," ")</f>
        <v>#VALUE!</v>
      </c>
      <c r="J114" s="345" t="e">
        <f t="shared" ref="J114" si="808">IF((F114&gt;18)*AND(F114&lt;23),1," ")</f>
        <v>#VALUE!</v>
      </c>
      <c r="K114" s="345" t="e">
        <f t="shared" ref="K114" si="809">IF((F114&gt;22)*AND(F114&lt;35),1," ")</f>
        <v>#VALUE!</v>
      </c>
      <c r="L114" s="345" t="e">
        <f t="shared" ref="L114" si="810">IF((F114&gt;34)*AND(F114&lt;40),1," ")</f>
        <v>#VALUE!</v>
      </c>
      <c r="M114" s="345" t="e">
        <f t="shared" ref="M114" si="811">IF((F114&gt;39)*AND(F114&lt;45),1," ")</f>
        <v>#VALUE!</v>
      </c>
      <c r="N114" s="345" t="e">
        <f t="shared" ref="N114" si="812">IF((F114&gt;44)*AND(F114&lt;50),1," ")</f>
        <v>#VALUE!</v>
      </c>
      <c r="O114" s="345" t="e">
        <f t="shared" ref="O114" si="813">IF((F114&gt;49)*AND(F114&lt;55),1," ")</f>
        <v>#VALUE!</v>
      </c>
      <c r="P114" s="345" t="e">
        <f t="shared" ref="P114" si="814">IF((F114&gt;54)*AND(F114&lt;60),1," ")</f>
        <v>#VALUE!</v>
      </c>
      <c r="Q114" s="345" t="e">
        <f t="shared" ref="Q114" si="815">IF((F114&gt;59)*AND(F114&lt;65),1," ")</f>
        <v>#VALUE!</v>
      </c>
      <c r="R114" s="345" t="e">
        <f t="shared" ref="R114" si="816">IF((F114&gt;64)*AND(F114&lt;70),1," ")</f>
        <v>#VALUE!</v>
      </c>
      <c r="S114" s="345" t="e">
        <f t="shared" ref="S114" si="817">IF((F114&gt;69)*AND(F114&lt;75),1," ")</f>
        <v>#VALUE!</v>
      </c>
      <c r="T114" s="347" t="e">
        <f t="shared" ref="T114" si="818">IF(F114&gt;74,1," ")</f>
        <v>#VALUE!</v>
      </c>
      <c r="U114" s="355"/>
      <c r="V114" s="355"/>
      <c r="W114" s="356"/>
      <c r="X114" s="89"/>
    </row>
    <row r="115" spans="1:24" ht="10.050000000000001" customHeight="1" x14ac:dyDescent="0.2">
      <c r="A115" s="289"/>
      <c r="B115" s="88"/>
      <c r="C115" s="353"/>
      <c r="D115" s="291"/>
      <c r="E115" s="54"/>
      <c r="F115" s="345"/>
      <c r="G115" s="345"/>
      <c r="H115" s="345"/>
      <c r="I115" s="345"/>
      <c r="J115" s="345"/>
      <c r="K115" s="345"/>
      <c r="L115" s="345"/>
      <c r="M115" s="345"/>
      <c r="N115" s="345"/>
      <c r="O115" s="345"/>
      <c r="P115" s="345"/>
      <c r="Q115" s="345"/>
      <c r="R115" s="345"/>
      <c r="S115" s="345"/>
      <c r="T115" s="347"/>
      <c r="U115" s="355"/>
      <c r="V115" s="355"/>
      <c r="W115" s="357"/>
      <c r="X115" s="87"/>
    </row>
    <row r="116" spans="1:24" ht="10.050000000000001" customHeight="1" x14ac:dyDescent="0.2">
      <c r="A116" s="288">
        <f t="shared" si="773"/>
        <v>55</v>
      </c>
      <c r="B116" s="90"/>
      <c r="C116" s="352"/>
      <c r="D116" s="290" t="e">
        <f t="shared" ref="D116" si="819">D114-1</f>
        <v>#VALUE!</v>
      </c>
      <c r="E116" s="51"/>
      <c r="F116" s="345" t="e">
        <f>IF(D116=0,"",$B$2-D116)</f>
        <v>#VALUE!</v>
      </c>
      <c r="G116" s="345" t="e">
        <f t="shared" ref="G116" si="820">IF((F116&gt;0)*AND(F116&lt;13),1," ")</f>
        <v>#VALUE!</v>
      </c>
      <c r="H116" s="345" t="e">
        <f t="shared" ref="H116" si="821">IF((F116&gt;12)*AND(F116&lt;16),1," ")</f>
        <v>#VALUE!</v>
      </c>
      <c r="I116" s="345" t="e">
        <f t="shared" ref="I116" si="822">IF((F116&gt;15)*AND(F116&lt;19),1," ")</f>
        <v>#VALUE!</v>
      </c>
      <c r="J116" s="345" t="e">
        <f t="shared" ref="J116" si="823">IF((F116&gt;18)*AND(F116&lt;23),1," ")</f>
        <v>#VALUE!</v>
      </c>
      <c r="K116" s="345" t="e">
        <f t="shared" ref="K116" si="824">IF((F116&gt;22)*AND(F116&lt;35),1," ")</f>
        <v>#VALUE!</v>
      </c>
      <c r="L116" s="345" t="e">
        <f t="shared" ref="L116" si="825">IF((F116&gt;34)*AND(F116&lt;40),1," ")</f>
        <v>#VALUE!</v>
      </c>
      <c r="M116" s="345" t="e">
        <f t="shared" ref="M116" si="826">IF((F116&gt;39)*AND(F116&lt;45),1," ")</f>
        <v>#VALUE!</v>
      </c>
      <c r="N116" s="345" t="e">
        <f t="shared" ref="N116" si="827">IF((F116&gt;44)*AND(F116&lt;50),1," ")</f>
        <v>#VALUE!</v>
      </c>
      <c r="O116" s="345" t="e">
        <f t="shared" ref="O116" si="828">IF((F116&gt;49)*AND(F116&lt;55),1," ")</f>
        <v>#VALUE!</v>
      </c>
      <c r="P116" s="345" t="e">
        <f t="shared" ref="P116" si="829">IF((F116&gt;54)*AND(F116&lt;60),1," ")</f>
        <v>#VALUE!</v>
      </c>
      <c r="Q116" s="345" t="e">
        <f t="shared" ref="Q116" si="830">IF((F116&gt;59)*AND(F116&lt;65),1," ")</f>
        <v>#VALUE!</v>
      </c>
      <c r="R116" s="345" t="e">
        <f t="shared" ref="R116" si="831">IF((F116&gt;64)*AND(F116&lt;70),1," ")</f>
        <v>#VALUE!</v>
      </c>
      <c r="S116" s="345" t="e">
        <f t="shared" ref="S116" si="832">IF((F116&gt;69)*AND(F116&lt;75),1," ")</f>
        <v>#VALUE!</v>
      </c>
      <c r="T116" s="347" t="e">
        <f t="shared" ref="T116" si="833">IF(F116&gt;74,1," ")</f>
        <v>#VALUE!</v>
      </c>
      <c r="U116" s="355"/>
      <c r="V116" s="355"/>
      <c r="W116" s="356"/>
      <c r="X116" s="89"/>
    </row>
    <row r="117" spans="1:24" ht="10.050000000000001" customHeight="1" x14ac:dyDescent="0.2">
      <c r="A117" s="289"/>
      <c r="B117" s="88"/>
      <c r="C117" s="353"/>
      <c r="D117" s="291"/>
      <c r="E117" s="54"/>
      <c r="F117" s="345"/>
      <c r="G117" s="345"/>
      <c r="H117" s="345"/>
      <c r="I117" s="345"/>
      <c r="J117" s="345"/>
      <c r="K117" s="345"/>
      <c r="L117" s="345"/>
      <c r="M117" s="345"/>
      <c r="N117" s="345"/>
      <c r="O117" s="345"/>
      <c r="P117" s="345"/>
      <c r="Q117" s="345"/>
      <c r="R117" s="345"/>
      <c r="S117" s="345"/>
      <c r="T117" s="347"/>
      <c r="U117" s="355"/>
      <c r="V117" s="355"/>
      <c r="W117" s="357"/>
      <c r="X117" s="87"/>
    </row>
    <row r="118" spans="1:24" ht="10.050000000000001" customHeight="1" x14ac:dyDescent="0.2">
      <c r="A118" s="288">
        <f t="shared" si="773"/>
        <v>56</v>
      </c>
      <c r="B118" s="90"/>
      <c r="C118" s="352"/>
      <c r="D118" s="290" t="e">
        <f t="shared" ref="D118" si="834">D116-1</f>
        <v>#VALUE!</v>
      </c>
      <c r="E118" s="51"/>
      <c r="F118" s="345" t="e">
        <f>IF(D118=0,"",$B$2-D118)</f>
        <v>#VALUE!</v>
      </c>
      <c r="G118" s="345" t="e">
        <f t="shared" ref="G118" si="835">IF((F118&gt;0)*AND(F118&lt;13),1," ")</f>
        <v>#VALUE!</v>
      </c>
      <c r="H118" s="345" t="e">
        <f t="shared" ref="H118" si="836">IF((F118&gt;12)*AND(F118&lt;16),1," ")</f>
        <v>#VALUE!</v>
      </c>
      <c r="I118" s="345" t="e">
        <f t="shared" ref="I118" si="837">IF((F118&gt;15)*AND(F118&lt;19),1," ")</f>
        <v>#VALUE!</v>
      </c>
      <c r="J118" s="345" t="e">
        <f t="shared" ref="J118" si="838">IF((F118&gt;18)*AND(F118&lt;23),1," ")</f>
        <v>#VALUE!</v>
      </c>
      <c r="K118" s="345" t="e">
        <f t="shared" ref="K118" si="839">IF((F118&gt;22)*AND(F118&lt;35),1," ")</f>
        <v>#VALUE!</v>
      </c>
      <c r="L118" s="345" t="e">
        <f t="shared" ref="L118" si="840">IF((F118&gt;34)*AND(F118&lt;40),1," ")</f>
        <v>#VALUE!</v>
      </c>
      <c r="M118" s="345" t="e">
        <f t="shared" ref="M118" si="841">IF((F118&gt;39)*AND(F118&lt;45),1," ")</f>
        <v>#VALUE!</v>
      </c>
      <c r="N118" s="345" t="e">
        <f t="shared" ref="N118" si="842">IF((F118&gt;44)*AND(F118&lt;50),1," ")</f>
        <v>#VALUE!</v>
      </c>
      <c r="O118" s="345" t="e">
        <f t="shared" ref="O118" si="843">IF((F118&gt;49)*AND(F118&lt;55),1," ")</f>
        <v>#VALUE!</v>
      </c>
      <c r="P118" s="345" t="e">
        <f t="shared" ref="P118" si="844">IF((F118&gt;54)*AND(F118&lt;60),1," ")</f>
        <v>#VALUE!</v>
      </c>
      <c r="Q118" s="345" t="e">
        <f t="shared" ref="Q118" si="845">IF((F118&gt;59)*AND(F118&lt;65),1," ")</f>
        <v>#VALUE!</v>
      </c>
      <c r="R118" s="345" t="e">
        <f t="shared" ref="R118" si="846">IF((F118&gt;64)*AND(F118&lt;70),1," ")</f>
        <v>#VALUE!</v>
      </c>
      <c r="S118" s="345" t="e">
        <f t="shared" ref="S118" si="847">IF((F118&gt;69)*AND(F118&lt;75),1," ")</f>
        <v>#VALUE!</v>
      </c>
      <c r="T118" s="347" t="e">
        <f t="shared" ref="T118" si="848">IF(F118&gt;74,1," ")</f>
        <v>#VALUE!</v>
      </c>
      <c r="U118" s="355"/>
      <c r="V118" s="355"/>
      <c r="W118" s="356"/>
      <c r="X118" s="89"/>
    </row>
    <row r="119" spans="1:24" ht="10.050000000000001" customHeight="1" x14ac:dyDescent="0.2">
      <c r="A119" s="289"/>
      <c r="B119" s="88"/>
      <c r="C119" s="353"/>
      <c r="D119" s="291"/>
      <c r="E119" s="54"/>
      <c r="F119" s="345"/>
      <c r="G119" s="345"/>
      <c r="H119" s="345"/>
      <c r="I119" s="345"/>
      <c r="J119" s="345"/>
      <c r="K119" s="345"/>
      <c r="L119" s="345"/>
      <c r="M119" s="345"/>
      <c r="N119" s="345"/>
      <c r="O119" s="345"/>
      <c r="P119" s="345"/>
      <c r="Q119" s="345"/>
      <c r="R119" s="345"/>
      <c r="S119" s="345"/>
      <c r="T119" s="347"/>
      <c r="U119" s="355"/>
      <c r="V119" s="355"/>
      <c r="W119" s="357"/>
      <c r="X119" s="87"/>
    </row>
    <row r="120" spans="1:24" ht="10.050000000000001" customHeight="1" x14ac:dyDescent="0.2">
      <c r="A120" s="288">
        <f t="shared" si="773"/>
        <v>57</v>
      </c>
      <c r="B120" s="90"/>
      <c r="C120" s="352"/>
      <c r="D120" s="290" t="e">
        <f t="shared" ref="D120" si="849">D118-1</f>
        <v>#VALUE!</v>
      </c>
      <c r="E120" s="51"/>
      <c r="F120" s="345" t="e">
        <f>IF(D120=0,"",$B$2-D120)</f>
        <v>#VALUE!</v>
      </c>
      <c r="G120" s="345" t="e">
        <f t="shared" ref="G120" si="850">IF((F120&gt;0)*AND(F120&lt;13),1," ")</f>
        <v>#VALUE!</v>
      </c>
      <c r="H120" s="345" t="e">
        <f t="shared" ref="H120" si="851">IF((F120&gt;12)*AND(F120&lt;16),1," ")</f>
        <v>#VALUE!</v>
      </c>
      <c r="I120" s="345" t="e">
        <f t="shared" ref="I120" si="852">IF((F120&gt;15)*AND(F120&lt;19),1," ")</f>
        <v>#VALUE!</v>
      </c>
      <c r="J120" s="345" t="e">
        <f t="shared" ref="J120" si="853">IF((F120&gt;18)*AND(F120&lt;23),1," ")</f>
        <v>#VALUE!</v>
      </c>
      <c r="K120" s="345" t="e">
        <f t="shared" ref="K120" si="854">IF((F120&gt;22)*AND(F120&lt;35),1," ")</f>
        <v>#VALUE!</v>
      </c>
      <c r="L120" s="345" t="e">
        <f t="shared" ref="L120" si="855">IF((F120&gt;34)*AND(F120&lt;40),1," ")</f>
        <v>#VALUE!</v>
      </c>
      <c r="M120" s="345" t="e">
        <f t="shared" ref="M120" si="856">IF((F120&gt;39)*AND(F120&lt;45),1," ")</f>
        <v>#VALUE!</v>
      </c>
      <c r="N120" s="345" t="e">
        <f t="shared" ref="N120" si="857">IF((F120&gt;44)*AND(F120&lt;50),1," ")</f>
        <v>#VALUE!</v>
      </c>
      <c r="O120" s="345" t="e">
        <f t="shared" ref="O120" si="858">IF((F120&gt;49)*AND(F120&lt;55),1," ")</f>
        <v>#VALUE!</v>
      </c>
      <c r="P120" s="345" t="e">
        <f t="shared" ref="P120" si="859">IF((F120&gt;54)*AND(F120&lt;60),1," ")</f>
        <v>#VALUE!</v>
      </c>
      <c r="Q120" s="345" t="e">
        <f t="shared" ref="Q120" si="860">IF((F120&gt;59)*AND(F120&lt;65),1," ")</f>
        <v>#VALUE!</v>
      </c>
      <c r="R120" s="345" t="e">
        <f t="shared" ref="R120" si="861">IF((F120&gt;64)*AND(F120&lt;70),1," ")</f>
        <v>#VALUE!</v>
      </c>
      <c r="S120" s="345" t="e">
        <f t="shared" ref="S120" si="862">IF((F120&gt;69)*AND(F120&lt;75),1," ")</f>
        <v>#VALUE!</v>
      </c>
      <c r="T120" s="347" t="e">
        <f t="shared" ref="T120" si="863">IF(F120&gt;74,1," ")</f>
        <v>#VALUE!</v>
      </c>
      <c r="U120" s="355"/>
      <c r="V120" s="355"/>
      <c r="W120" s="356"/>
      <c r="X120" s="89"/>
    </row>
    <row r="121" spans="1:24" ht="10.050000000000001" customHeight="1" x14ac:dyDescent="0.2">
      <c r="A121" s="289"/>
      <c r="B121" s="88"/>
      <c r="C121" s="353"/>
      <c r="D121" s="291"/>
      <c r="E121" s="54"/>
      <c r="F121" s="345"/>
      <c r="G121" s="345"/>
      <c r="H121" s="345"/>
      <c r="I121" s="345"/>
      <c r="J121" s="345"/>
      <c r="K121" s="345"/>
      <c r="L121" s="345"/>
      <c r="M121" s="345"/>
      <c r="N121" s="345"/>
      <c r="O121" s="345"/>
      <c r="P121" s="345"/>
      <c r="Q121" s="345"/>
      <c r="R121" s="345"/>
      <c r="S121" s="345"/>
      <c r="T121" s="347"/>
      <c r="U121" s="355"/>
      <c r="V121" s="355"/>
      <c r="W121" s="357"/>
      <c r="X121" s="87"/>
    </row>
    <row r="122" spans="1:24" ht="10.050000000000001" customHeight="1" x14ac:dyDescent="0.2">
      <c r="A122" s="288">
        <f t="shared" si="773"/>
        <v>58</v>
      </c>
      <c r="B122" s="90"/>
      <c r="C122" s="352"/>
      <c r="D122" s="290" t="e">
        <f t="shared" ref="D122" si="864">D120-1</f>
        <v>#VALUE!</v>
      </c>
      <c r="E122" s="51"/>
      <c r="F122" s="345" t="e">
        <f>IF(D122=0,"",$B$2-D122)</f>
        <v>#VALUE!</v>
      </c>
      <c r="G122" s="345" t="e">
        <f t="shared" ref="G122" si="865">IF((F122&gt;0)*AND(F122&lt;13),1," ")</f>
        <v>#VALUE!</v>
      </c>
      <c r="H122" s="345" t="e">
        <f t="shared" ref="H122" si="866">IF((F122&gt;12)*AND(F122&lt;16),1," ")</f>
        <v>#VALUE!</v>
      </c>
      <c r="I122" s="345" t="e">
        <f t="shared" ref="I122" si="867">IF((F122&gt;15)*AND(F122&lt;19),1," ")</f>
        <v>#VALUE!</v>
      </c>
      <c r="J122" s="345" t="e">
        <f t="shared" ref="J122" si="868">IF((F122&gt;18)*AND(F122&lt;23),1," ")</f>
        <v>#VALUE!</v>
      </c>
      <c r="K122" s="345" t="e">
        <f t="shared" ref="K122" si="869">IF((F122&gt;22)*AND(F122&lt;35),1," ")</f>
        <v>#VALUE!</v>
      </c>
      <c r="L122" s="345" t="e">
        <f t="shared" ref="L122" si="870">IF((F122&gt;34)*AND(F122&lt;40),1," ")</f>
        <v>#VALUE!</v>
      </c>
      <c r="M122" s="345" t="e">
        <f t="shared" ref="M122" si="871">IF((F122&gt;39)*AND(F122&lt;45),1," ")</f>
        <v>#VALUE!</v>
      </c>
      <c r="N122" s="345" t="e">
        <f t="shared" ref="N122" si="872">IF((F122&gt;44)*AND(F122&lt;50),1," ")</f>
        <v>#VALUE!</v>
      </c>
      <c r="O122" s="345" t="e">
        <f t="shared" ref="O122" si="873">IF((F122&gt;49)*AND(F122&lt;55),1," ")</f>
        <v>#VALUE!</v>
      </c>
      <c r="P122" s="345" t="e">
        <f t="shared" ref="P122" si="874">IF((F122&gt;54)*AND(F122&lt;60),1," ")</f>
        <v>#VALUE!</v>
      </c>
      <c r="Q122" s="345" t="e">
        <f t="shared" ref="Q122" si="875">IF((F122&gt;59)*AND(F122&lt;65),1," ")</f>
        <v>#VALUE!</v>
      </c>
      <c r="R122" s="345" t="e">
        <f t="shared" ref="R122" si="876">IF((F122&gt;64)*AND(F122&lt;70),1," ")</f>
        <v>#VALUE!</v>
      </c>
      <c r="S122" s="345" t="e">
        <f t="shared" ref="S122" si="877">IF((F122&gt;69)*AND(F122&lt;75),1," ")</f>
        <v>#VALUE!</v>
      </c>
      <c r="T122" s="347" t="e">
        <f t="shared" ref="T122" si="878">IF(F122&gt;74,1," ")</f>
        <v>#VALUE!</v>
      </c>
      <c r="U122" s="355"/>
      <c r="V122" s="355"/>
      <c r="W122" s="356"/>
      <c r="X122" s="89"/>
    </row>
    <row r="123" spans="1:24" ht="10.050000000000001" customHeight="1" x14ac:dyDescent="0.2">
      <c r="A123" s="289"/>
      <c r="B123" s="88"/>
      <c r="C123" s="353"/>
      <c r="D123" s="291"/>
      <c r="E123" s="54"/>
      <c r="F123" s="345"/>
      <c r="G123" s="345"/>
      <c r="H123" s="345"/>
      <c r="I123" s="345"/>
      <c r="J123" s="345"/>
      <c r="K123" s="345"/>
      <c r="L123" s="345"/>
      <c r="M123" s="345"/>
      <c r="N123" s="345"/>
      <c r="O123" s="345"/>
      <c r="P123" s="345"/>
      <c r="Q123" s="345"/>
      <c r="R123" s="345"/>
      <c r="S123" s="345"/>
      <c r="T123" s="347"/>
      <c r="U123" s="355"/>
      <c r="V123" s="355"/>
      <c r="W123" s="357"/>
      <c r="X123" s="87"/>
    </row>
    <row r="124" spans="1:24" ht="10.050000000000001" customHeight="1" x14ac:dyDescent="0.2">
      <c r="A124" s="288">
        <f t="shared" si="773"/>
        <v>59</v>
      </c>
      <c r="B124" s="90"/>
      <c r="C124" s="352"/>
      <c r="D124" s="290" t="e">
        <f t="shared" ref="D124" si="879">D122-1</f>
        <v>#VALUE!</v>
      </c>
      <c r="E124" s="51"/>
      <c r="F124" s="345" t="e">
        <f>IF(D124=0,"",$B$2-D124)</f>
        <v>#VALUE!</v>
      </c>
      <c r="G124" s="345" t="e">
        <f t="shared" ref="G124" si="880">IF((F124&gt;0)*AND(F124&lt;13),1," ")</f>
        <v>#VALUE!</v>
      </c>
      <c r="H124" s="345" t="e">
        <f t="shared" ref="H124" si="881">IF((F124&gt;12)*AND(F124&lt;16),1," ")</f>
        <v>#VALUE!</v>
      </c>
      <c r="I124" s="345" t="e">
        <f t="shared" ref="I124" si="882">IF((F124&gt;15)*AND(F124&lt;19),1," ")</f>
        <v>#VALUE!</v>
      </c>
      <c r="J124" s="345" t="e">
        <f t="shared" ref="J124" si="883">IF((F124&gt;18)*AND(F124&lt;23),1," ")</f>
        <v>#VALUE!</v>
      </c>
      <c r="K124" s="345" t="e">
        <f t="shared" ref="K124" si="884">IF((F124&gt;22)*AND(F124&lt;35),1," ")</f>
        <v>#VALUE!</v>
      </c>
      <c r="L124" s="345" t="e">
        <f t="shared" ref="L124" si="885">IF((F124&gt;34)*AND(F124&lt;40),1," ")</f>
        <v>#VALUE!</v>
      </c>
      <c r="M124" s="345" t="e">
        <f t="shared" ref="M124" si="886">IF((F124&gt;39)*AND(F124&lt;45),1," ")</f>
        <v>#VALUE!</v>
      </c>
      <c r="N124" s="345" t="e">
        <f t="shared" ref="N124" si="887">IF((F124&gt;44)*AND(F124&lt;50),1," ")</f>
        <v>#VALUE!</v>
      </c>
      <c r="O124" s="345" t="e">
        <f t="shared" ref="O124" si="888">IF((F124&gt;49)*AND(F124&lt;55),1," ")</f>
        <v>#VALUE!</v>
      </c>
      <c r="P124" s="345" t="e">
        <f t="shared" ref="P124" si="889">IF((F124&gt;54)*AND(F124&lt;60),1," ")</f>
        <v>#VALUE!</v>
      </c>
      <c r="Q124" s="345" t="e">
        <f t="shared" ref="Q124" si="890">IF((F124&gt;59)*AND(F124&lt;65),1," ")</f>
        <v>#VALUE!</v>
      </c>
      <c r="R124" s="345" t="e">
        <f t="shared" ref="R124" si="891">IF((F124&gt;64)*AND(F124&lt;70),1," ")</f>
        <v>#VALUE!</v>
      </c>
      <c r="S124" s="345" t="e">
        <f t="shared" ref="S124" si="892">IF((F124&gt;69)*AND(F124&lt;75),1," ")</f>
        <v>#VALUE!</v>
      </c>
      <c r="T124" s="347" t="e">
        <f t="shared" ref="T124" si="893">IF(F124&gt;74,1," ")</f>
        <v>#VALUE!</v>
      </c>
      <c r="U124" s="355"/>
      <c r="V124" s="355"/>
      <c r="W124" s="356"/>
      <c r="X124" s="89"/>
    </row>
    <row r="125" spans="1:24" ht="10.050000000000001" customHeight="1" x14ac:dyDescent="0.2">
      <c r="A125" s="289"/>
      <c r="B125" s="88"/>
      <c r="C125" s="353"/>
      <c r="D125" s="291"/>
      <c r="E125" s="54"/>
      <c r="F125" s="345"/>
      <c r="G125" s="345"/>
      <c r="H125" s="345"/>
      <c r="I125" s="345"/>
      <c r="J125" s="345"/>
      <c r="K125" s="345"/>
      <c r="L125" s="345"/>
      <c r="M125" s="345"/>
      <c r="N125" s="345"/>
      <c r="O125" s="345"/>
      <c r="P125" s="345"/>
      <c r="Q125" s="345"/>
      <c r="R125" s="345"/>
      <c r="S125" s="345"/>
      <c r="T125" s="347"/>
      <c r="U125" s="355"/>
      <c r="V125" s="355"/>
      <c r="W125" s="357"/>
      <c r="X125" s="87"/>
    </row>
    <row r="126" spans="1:24" ht="10.050000000000001" customHeight="1" x14ac:dyDescent="0.2">
      <c r="A126" s="288">
        <f t="shared" si="773"/>
        <v>60</v>
      </c>
      <c r="B126" s="90"/>
      <c r="C126" s="352"/>
      <c r="D126" s="290" t="e">
        <f t="shared" ref="D126" si="894">D124-1</f>
        <v>#VALUE!</v>
      </c>
      <c r="E126" s="51"/>
      <c r="F126" s="345" t="e">
        <f>IF(D126=0,"",$B$2-D126)</f>
        <v>#VALUE!</v>
      </c>
      <c r="G126" s="345" t="e">
        <f t="shared" ref="G126" si="895">IF((F126&gt;0)*AND(F126&lt;13),1," ")</f>
        <v>#VALUE!</v>
      </c>
      <c r="H126" s="345" t="e">
        <f t="shared" ref="H126" si="896">IF((F126&gt;12)*AND(F126&lt;16),1," ")</f>
        <v>#VALUE!</v>
      </c>
      <c r="I126" s="345" t="e">
        <f t="shared" ref="I126" si="897">IF((F126&gt;15)*AND(F126&lt;19),1," ")</f>
        <v>#VALUE!</v>
      </c>
      <c r="J126" s="345" t="e">
        <f t="shared" ref="J126" si="898">IF((F126&gt;18)*AND(F126&lt;23),1," ")</f>
        <v>#VALUE!</v>
      </c>
      <c r="K126" s="345" t="e">
        <f t="shared" ref="K126" si="899">IF((F126&gt;22)*AND(F126&lt;35),1," ")</f>
        <v>#VALUE!</v>
      </c>
      <c r="L126" s="345" t="e">
        <f t="shared" ref="L126" si="900">IF((F126&gt;34)*AND(F126&lt;40),1," ")</f>
        <v>#VALUE!</v>
      </c>
      <c r="M126" s="345" t="e">
        <f t="shared" ref="M126" si="901">IF((F126&gt;39)*AND(F126&lt;45),1," ")</f>
        <v>#VALUE!</v>
      </c>
      <c r="N126" s="345" t="e">
        <f t="shared" ref="N126" si="902">IF((F126&gt;44)*AND(F126&lt;50),1," ")</f>
        <v>#VALUE!</v>
      </c>
      <c r="O126" s="345" t="e">
        <f t="shared" ref="O126" si="903">IF((F126&gt;49)*AND(F126&lt;55),1," ")</f>
        <v>#VALUE!</v>
      </c>
      <c r="P126" s="345" t="e">
        <f t="shared" ref="P126" si="904">IF((F126&gt;54)*AND(F126&lt;60),1," ")</f>
        <v>#VALUE!</v>
      </c>
      <c r="Q126" s="345" t="e">
        <f t="shared" ref="Q126" si="905">IF((F126&gt;59)*AND(F126&lt;65),1," ")</f>
        <v>#VALUE!</v>
      </c>
      <c r="R126" s="345" t="e">
        <f t="shared" ref="R126" si="906">IF((F126&gt;64)*AND(F126&lt;70),1," ")</f>
        <v>#VALUE!</v>
      </c>
      <c r="S126" s="345" t="e">
        <f t="shared" ref="S126" si="907">IF((F126&gt;69)*AND(F126&lt;75),1," ")</f>
        <v>#VALUE!</v>
      </c>
      <c r="T126" s="347" t="e">
        <f t="shared" ref="T126" si="908">IF(F126&gt;74,1," ")</f>
        <v>#VALUE!</v>
      </c>
      <c r="U126" s="355"/>
      <c r="V126" s="355"/>
      <c r="W126" s="356"/>
      <c r="X126" s="89"/>
    </row>
    <row r="127" spans="1:24" ht="10.050000000000001" customHeight="1" x14ac:dyDescent="0.2">
      <c r="A127" s="289"/>
      <c r="B127" s="88"/>
      <c r="C127" s="353"/>
      <c r="D127" s="291"/>
      <c r="E127" s="54"/>
      <c r="F127" s="345"/>
      <c r="G127" s="345"/>
      <c r="H127" s="345"/>
      <c r="I127" s="345"/>
      <c r="J127" s="345"/>
      <c r="K127" s="345"/>
      <c r="L127" s="345"/>
      <c r="M127" s="345"/>
      <c r="N127" s="345"/>
      <c r="O127" s="345"/>
      <c r="P127" s="345"/>
      <c r="Q127" s="345"/>
      <c r="R127" s="345"/>
      <c r="S127" s="345"/>
      <c r="T127" s="347"/>
      <c r="U127" s="355"/>
      <c r="V127" s="355"/>
      <c r="W127" s="357"/>
      <c r="X127" s="87"/>
    </row>
    <row r="128" spans="1:24" ht="10.050000000000001" customHeight="1" x14ac:dyDescent="0.2">
      <c r="A128" s="288">
        <f t="shared" si="773"/>
        <v>61</v>
      </c>
      <c r="B128" s="90"/>
      <c r="C128" s="352"/>
      <c r="D128" s="290" t="e">
        <f t="shared" ref="D128" si="909">D126-1</f>
        <v>#VALUE!</v>
      </c>
      <c r="E128" s="51"/>
      <c r="F128" s="345" t="e">
        <f>IF(D128=0,"",$B$2-D128)</f>
        <v>#VALUE!</v>
      </c>
      <c r="G128" s="345" t="e">
        <f t="shared" ref="G128" si="910">IF((F128&gt;0)*AND(F128&lt;13),1," ")</f>
        <v>#VALUE!</v>
      </c>
      <c r="H128" s="345" t="e">
        <f t="shared" ref="H128" si="911">IF((F128&gt;12)*AND(F128&lt;16),1," ")</f>
        <v>#VALUE!</v>
      </c>
      <c r="I128" s="345" t="e">
        <f t="shared" ref="I128" si="912">IF((F128&gt;15)*AND(F128&lt;19),1," ")</f>
        <v>#VALUE!</v>
      </c>
      <c r="J128" s="345" t="e">
        <f t="shared" ref="J128" si="913">IF((F128&gt;18)*AND(F128&lt;23),1," ")</f>
        <v>#VALUE!</v>
      </c>
      <c r="K128" s="345" t="e">
        <f t="shared" ref="K128" si="914">IF((F128&gt;22)*AND(F128&lt;35),1," ")</f>
        <v>#VALUE!</v>
      </c>
      <c r="L128" s="345" t="e">
        <f t="shared" ref="L128" si="915">IF((F128&gt;34)*AND(F128&lt;40),1," ")</f>
        <v>#VALUE!</v>
      </c>
      <c r="M128" s="345" t="e">
        <f t="shared" ref="M128" si="916">IF((F128&gt;39)*AND(F128&lt;45),1," ")</f>
        <v>#VALUE!</v>
      </c>
      <c r="N128" s="345" t="e">
        <f t="shared" ref="N128" si="917">IF((F128&gt;44)*AND(F128&lt;50),1," ")</f>
        <v>#VALUE!</v>
      </c>
      <c r="O128" s="345" t="e">
        <f t="shared" ref="O128" si="918">IF((F128&gt;49)*AND(F128&lt;55),1," ")</f>
        <v>#VALUE!</v>
      </c>
      <c r="P128" s="345" t="e">
        <f t="shared" ref="P128" si="919">IF((F128&gt;54)*AND(F128&lt;60),1," ")</f>
        <v>#VALUE!</v>
      </c>
      <c r="Q128" s="345" t="e">
        <f t="shared" ref="Q128" si="920">IF((F128&gt;59)*AND(F128&lt;65),1," ")</f>
        <v>#VALUE!</v>
      </c>
      <c r="R128" s="345" t="e">
        <f t="shared" ref="R128" si="921">IF((F128&gt;64)*AND(F128&lt;70),1," ")</f>
        <v>#VALUE!</v>
      </c>
      <c r="S128" s="345" t="e">
        <f t="shared" ref="S128" si="922">IF((F128&gt;69)*AND(F128&lt;75),1," ")</f>
        <v>#VALUE!</v>
      </c>
      <c r="T128" s="347" t="e">
        <f t="shared" ref="T128" si="923">IF(F128&gt;74,1," ")</f>
        <v>#VALUE!</v>
      </c>
      <c r="U128" s="355"/>
      <c r="V128" s="355"/>
      <c r="W128" s="356"/>
      <c r="X128" s="89"/>
    </row>
    <row r="129" spans="1:24" ht="10.050000000000001" customHeight="1" x14ac:dyDescent="0.2">
      <c r="A129" s="289"/>
      <c r="B129" s="88"/>
      <c r="C129" s="353"/>
      <c r="D129" s="291"/>
      <c r="E129" s="54"/>
      <c r="F129" s="345"/>
      <c r="G129" s="345"/>
      <c r="H129" s="345"/>
      <c r="I129" s="345"/>
      <c r="J129" s="345"/>
      <c r="K129" s="345"/>
      <c r="L129" s="345"/>
      <c r="M129" s="345"/>
      <c r="N129" s="345"/>
      <c r="O129" s="345"/>
      <c r="P129" s="345"/>
      <c r="Q129" s="345"/>
      <c r="R129" s="345"/>
      <c r="S129" s="345"/>
      <c r="T129" s="347"/>
      <c r="U129" s="355"/>
      <c r="V129" s="355"/>
      <c r="W129" s="357"/>
      <c r="X129" s="87"/>
    </row>
    <row r="130" spans="1:24" ht="10.050000000000001" customHeight="1" x14ac:dyDescent="0.2">
      <c r="A130" s="288">
        <f t="shared" si="773"/>
        <v>62</v>
      </c>
      <c r="B130" s="90"/>
      <c r="C130" s="352"/>
      <c r="D130" s="290" t="e">
        <f t="shared" ref="D130" si="924">D128-1</f>
        <v>#VALUE!</v>
      </c>
      <c r="E130" s="51"/>
      <c r="F130" s="345" t="e">
        <f>IF(D130=0,"",$B$2-D130)</f>
        <v>#VALUE!</v>
      </c>
      <c r="G130" s="345" t="e">
        <f t="shared" ref="G130" si="925">IF((F130&gt;0)*AND(F130&lt;13),1," ")</f>
        <v>#VALUE!</v>
      </c>
      <c r="H130" s="345" t="e">
        <f t="shared" ref="H130" si="926">IF((F130&gt;12)*AND(F130&lt;16),1," ")</f>
        <v>#VALUE!</v>
      </c>
      <c r="I130" s="345" t="e">
        <f t="shared" ref="I130" si="927">IF((F130&gt;15)*AND(F130&lt;19),1," ")</f>
        <v>#VALUE!</v>
      </c>
      <c r="J130" s="345" t="e">
        <f t="shared" ref="J130" si="928">IF((F130&gt;18)*AND(F130&lt;23),1," ")</f>
        <v>#VALUE!</v>
      </c>
      <c r="K130" s="345" t="e">
        <f t="shared" ref="K130" si="929">IF((F130&gt;22)*AND(F130&lt;35),1," ")</f>
        <v>#VALUE!</v>
      </c>
      <c r="L130" s="345" t="e">
        <f t="shared" ref="L130" si="930">IF((F130&gt;34)*AND(F130&lt;40),1," ")</f>
        <v>#VALUE!</v>
      </c>
      <c r="M130" s="345" t="e">
        <f t="shared" ref="M130" si="931">IF((F130&gt;39)*AND(F130&lt;45),1," ")</f>
        <v>#VALUE!</v>
      </c>
      <c r="N130" s="345" t="e">
        <f t="shared" ref="N130" si="932">IF((F130&gt;44)*AND(F130&lt;50),1," ")</f>
        <v>#VALUE!</v>
      </c>
      <c r="O130" s="345" t="e">
        <f t="shared" ref="O130" si="933">IF((F130&gt;49)*AND(F130&lt;55),1," ")</f>
        <v>#VALUE!</v>
      </c>
      <c r="P130" s="345" t="e">
        <f t="shared" ref="P130" si="934">IF((F130&gt;54)*AND(F130&lt;60),1," ")</f>
        <v>#VALUE!</v>
      </c>
      <c r="Q130" s="345" t="e">
        <f t="shared" ref="Q130" si="935">IF((F130&gt;59)*AND(F130&lt;65),1," ")</f>
        <v>#VALUE!</v>
      </c>
      <c r="R130" s="345" t="e">
        <f t="shared" ref="R130" si="936">IF((F130&gt;64)*AND(F130&lt;70),1," ")</f>
        <v>#VALUE!</v>
      </c>
      <c r="S130" s="345" t="e">
        <f t="shared" ref="S130" si="937">IF((F130&gt;69)*AND(F130&lt;75),1," ")</f>
        <v>#VALUE!</v>
      </c>
      <c r="T130" s="347" t="e">
        <f t="shared" ref="T130" si="938">IF(F130&gt;74,1," ")</f>
        <v>#VALUE!</v>
      </c>
      <c r="U130" s="355"/>
      <c r="V130" s="355"/>
      <c r="W130" s="356"/>
      <c r="X130" s="89"/>
    </row>
    <row r="131" spans="1:24" ht="10.050000000000001" customHeight="1" x14ac:dyDescent="0.2">
      <c r="A131" s="289"/>
      <c r="B131" s="88"/>
      <c r="C131" s="353"/>
      <c r="D131" s="291"/>
      <c r="E131" s="54"/>
      <c r="F131" s="345"/>
      <c r="G131" s="345"/>
      <c r="H131" s="345"/>
      <c r="I131" s="345"/>
      <c r="J131" s="345"/>
      <c r="K131" s="345"/>
      <c r="L131" s="345"/>
      <c r="M131" s="345"/>
      <c r="N131" s="345"/>
      <c r="O131" s="345"/>
      <c r="P131" s="345"/>
      <c r="Q131" s="345"/>
      <c r="R131" s="345"/>
      <c r="S131" s="345"/>
      <c r="T131" s="347"/>
      <c r="U131" s="355"/>
      <c r="V131" s="355"/>
      <c r="W131" s="357"/>
      <c r="X131" s="87"/>
    </row>
    <row r="132" spans="1:24" ht="10.050000000000001" customHeight="1" x14ac:dyDescent="0.2">
      <c r="A132" s="288">
        <f t="shared" si="773"/>
        <v>63</v>
      </c>
      <c r="B132" s="90"/>
      <c r="C132" s="352"/>
      <c r="D132" s="290" t="e">
        <f t="shared" ref="D132:D138" si="939">D130-1</f>
        <v>#VALUE!</v>
      </c>
      <c r="E132" s="51"/>
      <c r="F132" s="345" t="e">
        <f>IF(D132=0,"",$B$2-D132)</f>
        <v>#VALUE!</v>
      </c>
      <c r="G132" s="345" t="e">
        <f t="shared" ref="G132" si="940">IF((F132&gt;0)*AND(F132&lt;13),1," ")</f>
        <v>#VALUE!</v>
      </c>
      <c r="H132" s="345" t="e">
        <f t="shared" ref="H132" si="941">IF((F132&gt;12)*AND(F132&lt;16),1," ")</f>
        <v>#VALUE!</v>
      </c>
      <c r="I132" s="345" t="e">
        <f t="shared" ref="I132" si="942">IF((F132&gt;15)*AND(F132&lt;19),1," ")</f>
        <v>#VALUE!</v>
      </c>
      <c r="J132" s="345" t="e">
        <f t="shared" ref="J132" si="943">IF((F132&gt;18)*AND(F132&lt;23),1," ")</f>
        <v>#VALUE!</v>
      </c>
      <c r="K132" s="345" t="e">
        <f t="shared" ref="K132" si="944">IF((F132&gt;22)*AND(F132&lt;35),1," ")</f>
        <v>#VALUE!</v>
      </c>
      <c r="L132" s="345" t="e">
        <f t="shared" ref="L132" si="945">IF((F132&gt;34)*AND(F132&lt;40),1," ")</f>
        <v>#VALUE!</v>
      </c>
      <c r="M132" s="345" t="e">
        <f t="shared" ref="M132" si="946">IF((F132&gt;39)*AND(F132&lt;45),1," ")</f>
        <v>#VALUE!</v>
      </c>
      <c r="N132" s="345" t="e">
        <f t="shared" ref="N132" si="947">IF((F132&gt;44)*AND(F132&lt;50),1," ")</f>
        <v>#VALUE!</v>
      </c>
      <c r="O132" s="345" t="e">
        <f t="shared" ref="O132" si="948">IF((F132&gt;49)*AND(F132&lt;55),1," ")</f>
        <v>#VALUE!</v>
      </c>
      <c r="P132" s="345" t="e">
        <f t="shared" ref="P132" si="949">IF((F132&gt;54)*AND(F132&lt;60),1," ")</f>
        <v>#VALUE!</v>
      </c>
      <c r="Q132" s="345" t="e">
        <f t="shared" ref="Q132" si="950">IF((F132&gt;59)*AND(F132&lt;65),1," ")</f>
        <v>#VALUE!</v>
      </c>
      <c r="R132" s="345" t="e">
        <f t="shared" ref="R132" si="951">IF((F132&gt;64)*AND(F132&lt;70),1," ")</f>
        <v>#VALUE!</v>
      </c>
      <c r="S132" s="345" t="e">
        <f t="shared" ref="S132" si="952">IF((F132&gt;69)*AND(F132&lt;75),1," ")</f>
        <v>#VALUE!</v>
      </c>
      <c r="T132" s="347" t="e">
        <f t="shared" ref="T132" si="953">IF(F132&gt;74,1," ")</f>
        <v>#VALUE!</v>
      </c>
      <c r="U132" s="355"/>
      <c r="V132" s="355"/>
      <c r="W132" s="356"/>
      <c r="X132" s="89"/>
    </row>
    <row r="133" spans="1:24" ht="10.050000000000001" customHeight="1" x14ac:dyDescent="0.2">
      <c r="A133" s="289"/>
      <c r="B133" s="88"/>
      <c r="C133" s="353"/>
      <c r="D133" s="291"/>
      <c r="E133" s="54"/>
      <c r="F133" s="345"/>
      <c r="G133" s="345"/>
      <c r="H133" s="345"/>
      <c r="I133" s="345"/>
      <c r="J133" s="345"/>
      <c r="K133" s="345"/>
      <c r="L133" s="345"/>
      <c r="M133" s="345"/>
      <c r="N133" s="345"/>
      <c r="O133" s="345"/>
      <c r="P133" s="345"/>
      <c r="Q133" s="345"/>
      <c r="R133" s="345"/>
      <c r="S133" s="345"/>
      <c r="T133" s="347"/>
      <c r="U133" s="355"/>
      <c r="V133" s="355"/>
      <c r="W133" s="357"/>
      <c r="X133" s="87"/>
    </row>
    <row r="134" spans="1:24" ht="10.050000000000001" customHeight="1" x14ac:dyDescent="0.2">
      <c r="A134" s="288">
        <f t="shared" si="773"/>
        <v>64</v>
      </c>
      <c r="B134" s="90"/>
      <c r="C134" s="352"/>
      <c r="D134" s="290" t="e">
        <f t="shared" si="939"/>
        <v>#VALUE!</v>
      </c>
      <c r="E134" s="51"/>
      <c r="F134" s="345" t="e">
        <f>IF(D134=0,"",$B$2-D134)</f>
        <v>#VALUE!</v>
      </c>
      <c r="G134" s="345" t="e">
        <f t="shared" ref="G134" si="954">IF((F134&gt;0)*AND(F134&lt;13),1," ")</f>
        <v>#VALUE!</v>
      </c>
      <c r="H134" s="345" t="e">
        <f t="shared" ref="H134" si="955">IF((F134&gt;12)*AND(F134&lt;16),1," ")</f>
        <v>#VALUE!</v>
      </c>
      <c r="I134" s="345" t="e">
        <f t="shared" ref="I134" si="956">IF((F134&gt;15)*AND(F134&lt;19),1," ")</f>
        <v>#VALUE!</v>
      </c>
      <c r="J134" s="345" t="e">
        <f t="shared" ref="J134" si="957">IF((F134&gt;18)*AND(F134&lt;23),1," ")</f>
        <v>#VALUE!</v>
      </c>
      <c r="K134" s="345" t="e">
        <f t="shared" ref="K134" si="958">IF((F134&gt;22)*AND(F134&lt;35),1," ")</f>
        <v>#VALUE!</v>
      </c>
      <c r="L134" s="345" t="e">
        <f t="shared" ref="L134" si="959">IF((F134&gt;34)*AND(F134&lt;40),1," ")</f>
        <v>#VALUE!</v>
      </c>
      <c r="M134" s="345" t="e">
        <f t="shared" ref="M134" si="960">IF((F134&gt;39)*AND(F134&lt;45),1," ")</f>
        <v>#VALUE!</v>
      </c>
      <c r="N134" s="345" t="e">
        <f t="shared" ref="N134" si="961">IF((F134&gt;44)*AND(F134&lt;50),1," ")</f>
        <v>#VALUE!</v>
      </c>
      <c r="O134" s="345" t="e">
        <f t="shared" ref="O134" si="962">IF((F134&gt;49)*AND(F134&lt;55),1," ")</f>
        <v>#VALUE!</v>
      </c>
      <c r="P134" s="345" t="e">
        <f t="shared" ref="P134" si="963">IF((F134&gt;54)*AND(F134&lt;60),1," ")</f>
        <v>#VALUE!</v>
      </c>
      <c r="Q134" s="345" t="e">
        <f t="shared" ref="Q134" si="964">IF((F134&gt;59)*AND(F134&lt;65),1," ")</f>
        <v>#VALUE!</v>
      </c>
      <c r="R134" s="345" t="e">
        <f t="shared" ref="R134" si="965">IF((F134&gt;64)*AND(F134&lt;70),1," ")</f>
        <v>#VALUE!</v>
      </c>
      <c r="S134" s="345" t="e">
        <f t="shared" ref="S134" si="966">IF((F134&gt;69)*AND(F134&lt;75),1," ")</f>
        <v>#VALUE!</v>
      </c>
      <c r="T134" s="347" t="e">
        <f t="shared" ref="T134" si="967">IF(F134&gt;74,1," ")</f>
        <v>#VALUE!</v>
      </c>
      <c r="U134" s="355"/>
      <c r="V134" s="355"/>
      <c r="W134" s="356"/>
      <c r="X134" s="89"/>
    </row>
    <row r="135" spans="1:24" ht="10.050000000000001" customHeight="1" x14ac:dyDescent="0.2">
      <c r="A135" s="289"/>
      <c r="B135" s="88"/>
      <c r="C135" s="353"/>
      <c r="D135" s="291"/>
      <c r="E135" s="54"/>
      <c r="F135" s="345"/>
      <c r="G135" s="345"/>
      <c r="H135" s="345"/>
      <c r="I135" s="345"/>
      <c r="J135" s="345"/>
      <c r="K135" s="345"/>
      <c r="L135" s="345"/>
      <c r="M135" s="345"/>
      <c r="N135" s="345"/>
      <c r="O135" s="345"/>
      <c r="P135" s="345"/>
      <c r="Q135" s="345"/>
      <c r="R135" s="345"/>
      <c r="S135" s="345"/>
      <c r="T135" s="347"/>
      <c r="U135" s="355"/>
      <c r="V135" s="355"/>
      <c r="W135" s="357"/>
      <c r="X135" s="87"/>
    </row>
    <row r="136" spans="1:24" ht="10.050000000000001" customHeight="1" x14ac:dyDescent="0.2">
      <c r="A136" s="288">
        <f t="shared" si="773"/>
        <v>65</v>
      </c>
      <c r="B136" s="90"/>
      <c r="C136" s="352"/>
      <c r="D136" s="290" t="e">
        <f t="shared" si="939"/>
        <v>#VALUE!</v>
      </c>
      <c r="E136" s="51"/>
      <c r="F136" s="345" t="e">
        <f>IF(D136=0,"",$B$2-D136)</f>
        <v>#VALUE!</v>
      </c>
      <c r="G136" s="345" t="e">
        <f t="shared" ref="G136" si="968">IF((F136&gt;0)*AND(F136&lt;13),1," ")</f>
        <v>#VALUE!</v>
      </c>
      <c r="H136" s="345" t="e">
        <f t="shared" ref="H136" si="969">IF((F136&gt;12)*AND(F136&lt;16),1," ")</f>
        <v>#VALUE!</v>
      </c>
      <c r="I136" s="345" t="e">
        <f t="shared" ref="I136" si="970">IF((F136&gt;15)*AND(F136&lt;19),1," ")</f>
        <v>#VALUE!</v>
      </c>
      <c r="J136" s="345" t="e">
        <f t="shared" ref="J136" si="971">IF((F136&gt;18)*AND(F136&lt;23),1," ")</f>
        <v>#VALUE!</v>
      </c>
      <c r="K136" s="345" t="e">
        <f t="shared" ref="K136" si="972">IF((F136&gt;22)*AND(F136&lt;35),1," ")</f>
        <v>#VALUE!</v>
      </c>
      <c r="L136" s="345" t="e">
        <f t="shared" ref="L136" si="973">IF((F136&gt;34)*AND(F136&lt;40),1," ")</f>
        <v>#VALUE!</v>
      </c>
      <c r="M136" s="345" t="e">
        <f t="shared" ref="M136" si="974">IF((F136&gt;39)*AND(F136&lt;45),1," ")</f>
        <v>#VALUE!</v>
      </c>
      <c r="N136" s="345" t="e">
        <f t="shared" ref="N136" si="975">IF((F136&gt;44)*AND(F136&lt;50),1," ")</f>
        <v>#VALUE!</v>
      </c>
      <c r="O136" s="345" t="e">
        <f t="shared" ref="O136" si="976">IF((F136&gt;49)*AND(F136&lt;55),1," ")</f>
        <v>#VALUE!</v>
      </c>
      <c r="P136" s="345" t="e">
        <f t="shared" ref="P136" si="977">IF((F136&gt;54)*AND(F136&lt;60),1," ")</f>
        <v>#VALUE!</v>
      </c>
      <c r="Q136" s="345" t="e">
        <f t="shared" ref="Q136" si="978">IF((F136&gt;59)*AND(F136&lt;65),1," ")</f>
        <v>#VALUE!</v>
      </c>
      <c r="R136" s="345" t="e">
        <f t="shared" ref="R136" si="979">IF((F136&gt;64)*AND(F136&lt;70),1," ")</f>
        <v>#VALUE!</v>
      </c>
      <c r="S136" s="345" t="e">
        <f t="shared" ref="S136" si="980">IF((F136&gt;69)*AND(F136&lt;75),1," ")</f>
        <v>#VALUE!</v>
      </c>
      <c r="T136" s="347" t="e">
        <f t="shared" ref="T136" si="981">IF(F136&gt;74,1," ")</f>
        <v>#VALUE!</v>
      </c>
      <c r="U136" s="355"/>
      <c r="V136" s="355"/>
      <c r="W136" s="356"/>
      <c r="X136" s="89"/>
    </row>
    <row r="137" spans="1:24" ht="10.050000000000001" customHeight="1" x14ac:dyDescent="0.2">
      <c r="A137" s="289"/>
      <c r="B137" s="88"/>
      <c r="C137" s="353"/>
      <c r="D137" s="291"/>
      <c r="E137" s="54"/>
      <c r="F137" s="345"/>
      <c r="G137" s="345"/>
      <c r="H137" s="345"/>
      <c r="I137" s="345"/>
      <c r="J137" s="345"/>
      <c r="K137" s="345"/>
      <c r="L137" s="345"/>
      <c r="M137" s="345"/>
      <c r="N137" s="345"/>
      <c r="O137" s="345"/>
      <c r="P137" s="345"/>
      <c r="Q137" s="345"/>
      <c r="R137" s="345"/>
      <c r="S137" s="345"/>
      <c r="T137" s="347"/>
      <c r="U137" s="355"/>
      <c r="V137" s="355"/>
      <c r="W137" s="357"/>
      <c r="X137" s="87"/>
    </row>
    <row r="138" spans="1:24" ht="10.050000000000001" customHeight="1" x14ac:dyDescent="0.2">
      <c r="A138" s="288">
        <f t="shared" si="773"/>
        <v>66</v>
      </c>
      <c r="B138" s="90"/>
      <c r="C138" s="352"/>
      <c r="D138" s="290" t="e">
        <f t="shared" si="939"/>
        <v>#VALUE!</v>
      </c>
      <c r="E138" s="51"/>
      <c r="F138" s="345" t="e">
        <f>IF(D138=0,"",$B$2-D138)</f>
        <v>#VALUE!</v>
      </c>
      <c r="G138" s="345" t="e">
        <f t="shared" ref="G138" si="982">IF((F138&gt;0)*AND(F138&lt;13),1," ")</f>
        <v>#VALUE!</v>
      </c>
      <c r="H138" s="345" t="e">
        <f t="shared" ref="H138" si="983">IF((F138&gt;12)*AND(F138&lt;16),1," ")</f>
        <v>#VALUE!</v>
      </c>
      <c r="I138" s="345" t="e">
        <f t="shared" ref="I138" si="984">IF((F138&gt;15)*AND(F138&lt;19),1," ")</f>
        <v>#VALUE!</v>
      </c>
      <c r="J138" s="345" t="e">
        <f t="shared" ref="J138" si="985">IF((F138&gt;18)*AND(F138&lt;23),1," ")</f>
        <v>#VALUE!</v>
      </c>
      <c r="K138" s="345" t="e">
        <f t="shared" ref="K138" si="986">IF((F138&gt;22)*AND(F138&lt;35),1," ")</f>
        <v>#VALUE!</v>
      </c>
      <c r="L138" s="345" t="e">
        <f t="shared" ref="L138" si="987">IF((F138&gt;34)*AND(F138&lt;40),1," ")</f>
        <v>#VALUE!</v>
      </c>
      <c r="M138" s="345" t="e">
        <f t="shared" ref="M138" si="988">IF((F138&gt;39)*AND(F138&lt;45),1," ")</f>
        <v>#VALUE!</v>
      </c>
      <c r="N138" s="345" t="e">
        <f t="shared" ref="N138" si="989">IF((F138&gt;44)*AND(F138&lt;50),1," ")</f>
        <v>#VALUE!</v>
      </c>
      <c r="O138" s="345" t="e">
        <f t="shared" ref="O138" si="990">IF((F138&gt;49)*AND(F138&lt;55),1," ")</f>
        <v>#VALUE!</v>
      </c>
      <c r="P138" s="345" t="e">
        <f t="shared" ref="P138" si="991">IF((F138&gt;54)*AND(F138&lt;60),1," ")</f>
        <v>#VALUE!</v>
      </c>
      <c r="Q138" s="345" t="e">
        <f t="shared" ref="Q138" si="992">IF((F138&gt;59)*AND(F138&lt;65),1," ")</f>
        <v>#VALUE!</v>
      </c>
      <c r="R138" s="345" t="e">
        <f t="shared" ref="R138" si="993">IF((F138&gt;64)*AND(F138&lt;70),1," ")</f>
        <v>#VALUE!</v>
      </c>
      <c r="S138" s="345" t="e">
        <f t="shared" ref="S138" si="994">IF((F138&gt;69)*AND(F138&lt;75),1," ")</f>
        <v>#VALUE!</v>
      </c>
      <c r="T138" s="347" t="e">
        <f t="shared" ref="T138" si="995">IF(F138&gt;74,1," ")</f>
        <v>#VALUE!</v>
      </c>
      <c r="U138" s="355"/>
      <c r="V138" s="355"/>
      <c r="W138" s="356"/>
      <c r="X138" s="89"/>
    </row>
    <row r="139" spans="1:24" ht="10.050000000000001" customHeight="1" thickBot="1" x14ac:dyDescent="0.25">
      <c r="A139" s="289"/>
      <c r="B139" s="88"/>
      <c r="C139" s="353"/>
      <c r="D139" s="291"/>
      <c r="E139" s="54"/>
      <c r="F139" s="345"/>
      <c r="G139" s="345"/>
      <c r="H139" s="345"/>
      <c r="I139" s="345"/>
      <c r="J139" s="345"/>
      <c r="K139" s="345"/>
      <c r="L139" s="345"/>
      <c r="M139" s="345"/>
      <c r="N139" s="345"/>
      <c r="O139" s="345"/>
      <c r="P139" s="345"/>
      <c r="Q139" s="345"/>
      <c r="R139" s="345"/>
      <c r="S139" s="345"/>
      <c r="T139" s="347"/>
      <c r="U139" s="355"/>
      <c r="V139" s="355"/>
      <c r="W139" s="357"/>
      <c r="X139" s="87"/>
    </row>
    <row r="140" spans="1:24" ht="18" customHeight="1" thickBot="1" x14ac:dyDescent="0.25">
      <c r="A140" s="46"/>
      <c r="B140" s="174"/>
      <c r="C140" s="175"/>
      <c r="D140" s="176" t="s">
        <v>295</v>
      </c>
      <c r="E140" s="176" t="e">
        <f>SUM(G140:T140)</f>
        <v>#VALUE!</v>
      </c>
      <c r="F140" s="177" t="s">
        <v>363</v>
      </c>
      <c r="G140" s="178" t="e">
        <f t="shared" ref="G140:T140" si="996">SUM(G8:G139)</f>
        <v>#VALUE!</v>
      </c>
      <c r="H140" s="178" t="e">
        <f t="shared" si="996"/>
        <v>#VALUE!</v>
      </c>
      <c r="I140" s="178" t="e">
        <f t="shared" si="996"/>
        <v>#VALUE!</v>
      </c>
      <c r="J140" s="178" t="e">
        <f t="shared" si="996"/>
        <v>#VALUE!</v>
      </c>
      <c r="K140" s="178" t="e">
        <f t="shared" si="996"/>
        <v>#VALUE!</v>
      </c>
      <c r="L140" s="178" t="e">
        <f t="shared" si="996"/>
        <v>#VALUE!</v>
      </c>
      <c r="M140" s="178" t="e">
        <f t="shared" si="996"/>
        <v>#VALUE!</v>
      </c>
      <c r="N140" s="178" t="e">
        <f t="shared" si="996"/>
        <v>#VALUE!</v>
      </c>
      <c r="O140" s="178" t="e">
        <f t="shared" si="996"/>
        <v>#VALUE!</v>
      </c>
      <c r="P140" s="178" t="e">
        <f t="shared" si="996"/>
        <v>#VALUE!</v>
      </c>
      <c r="Q140" s="178" t="e">
        <f t="shared" si="996"/>
        <v>#VALUE!</v>
      </c>
      <c r="R140" s="178" t="e">
        <f t="shared" si="996"/>
        <v>#VALUE!</v>
      </c>
      <c r="S140" s="178" t="e">
        <f t="shared" si="996"/>
        <v>#VALUE!</v>
      </c>
      <c r="T140" s="179" t="e">
        <f t="shared" si="996"/>
        <v>#VALUE!</v>
      </c>
      <c r="U140" s="180"/>
      <c r="V140" s="180"/>
      <c r="W140" s="180"/>
      <c r="X140" s="181"/>
    </row>
  </sheetData>
  <mergeCells count="1353">
    <mergeCell ref="Q138:Q139"/>
    <mergeCell ref="R138:R139"/>
    <mergeCell ref="S138:S139"/>
    <mergeCell ref="T138:T139"/>
    <mergeCell ref="U138:W138"/>
    <mergeCell ref="U139:W139"/>
    <mergeCell ref="K138:K139"/>
    <mergeCell ref="L138:L139"/>
    <mergeCell ref="M138:M139"/>
    <mergeCell ref="N138:N139"/>
    <mergeCell ref="O138:O139"/>
    <mergeCell ref="P138:P139"/>
    <mergeCell ref="U136:W136"/>
    <mergeCell ref="U137:W137"/>
    <mergeCell ref="A138:A139"/>
    <mergeCell ref="C138:C139"/>
    <mergeCell ref="D138:D139"/>
    <mergeCell ref="F138:F139"/>
    <mergeCell ref="G138:G139"/>
    <mergeCell ref="H138:H139"/>
    <mergeCell ref="I138:I139"/>
    <mergeCell ref="J138:J139"/>
    <mergeCell ref="O136:O137"/>
    <mergeCell ref="P136:P137"/>
    <mergeCell ref="Q136:Q137"/>
    <mergeCell ref="R136:R137"/>
    <mergeCell ref="S136:S137"/>
    <mergeCell ref="T136:T137"/>
    <mergeCell ref="I136:I137"/>
    <mergeCell ref="J136:J137"/>
    <mergeCell ref="K136:K137"/>
    <mergeCell ref="L136:L137"/>
    <mergeCell ref="M136:M137"/>
    <mergeCell ref="N136:N137"/>
    <mergeCell ref="A136:A137"/>
    <mergeCell ref="C136:C137"/>
    <mergeCell ref="D136:D137"/>
    <mergeCell ref="F136:F137"/>
    <mergeCell ref="G136:G137"/>
    <mergeCell ref="H136:H137"/>
    <mergeCell ref="Q134:Q135"/>
    <mergeCell ref="R134:R135"/>
    <mergeCell ref="S134:S135"/>
    <mergeCell ref="T134:T135"/>
    <mergeCell ref="U134:W134"/>
    <mergeCell ref="U135:W135"/>
    <mergeCell ref="K134:K135"/>
    <mergeCell ref="L134:L135"/>
    <mergeCell ref="M134:M135"/>
    <mergeCell ref="N134:N135"/>
    <mergeCell ref="O134:O135"/>
    <mergeCell ref="P134:P135"/>
    <mergeCell ref="U132:W132"/>
    <mergeCell ref="U133:W133"/>
    <mergeCell ref="A134:A135"/>
    <mergeCell ref="C134:C135"/>
    <mergeCell ref="D134:D135"/>
    <mergeCell ref="F134:F135"/>
    <mergeCell ref="G134:G135"/>
    <mergeCell ref="H134:H135"/>
    <mergeCell ref="I134:I135"/>
    <mergeCell ref="J134:J135"/>
    <mergeCell ref="O132:O133"/>
    <mergeCell ref="P132:P133"/>
    <mergeCell ref="Q132:Q133"/>
    <mergeCell ref="R132:R133"/>
    <mergeCell ref="S132:S133"/>
    <mergeCell ref="T132:T133"/>
    <mergeCell ref="I132:I133"/>
    <mergeCell ref="J132:J133"/>
    <mergeCell ref="K132:K133"/>
    <mergeCell ref="L132:L133"/>
    <mergeCell ref="M132:M133"/>
    <mergeCell ref="N132:N133"/>
    <mergeCell ref="A132:A133"/>
    <mergeCell ref="C132:C133"/>
    <mergeCell ref="D132:D133"/>
    <mergeCell ref="F132:F133"/>
    <mergeCell ref="G132:G133"/>
    <mergeCell ref="H132:H133"/>
    <mergeCell ref="Q130:Q131"/>
    <mergeCell ref="R130:R131"/>
    <mergeCell ref="S130:S131"/>
    <mergeCell ref="T130:T131"/>
    <mergeCell ref="U130:W130"/>
    <mergeCell ref="U131:W131"/>
    <mergeCell ref="K130:K131"/>
    <mergeCell ref="L130:L131"/>
    <mergeCell ref="M130:M131"/>
    <mergeCell ref="N130:N131"/>
    <mergeCell ref="O130:O131"/>
    <mergeCell ref="P130:P131"/>
    <mergeCell ref="U128:W128"/>
    <mergeCell ref="U129:W129"/>
    <mergeCell ref="A130:A131"/>
    <mergeCell ref="C130:C131"/>
    <mergeCell ref="D130:D131"/>
    <mergeCell ref="F130:F131"/>
    <mergeCell ref="G130:G131"/>
    <mergeCell ref="H130:H131"/>
    <mergeCell ref="I130:I131"/>
    <mergeCell ref="J130:J131"/>
    <mergeCell ref="O128:O129"/>
    <mergeCell ref="P128:P129"/>
    <mergeCell ref="Q128:Q129"/>
    <mergeCell ref="R128:R129"/>
    <mergeCell ref="S128:S129"/>
    <mergeCell ref="T128:T129"/>
    <mergeCell ref="I128:I129"/>
    <mergeCell ref="J128:J129"/>
    <mergeCell ref="K128:K129"/>
    <mergeCell ref="L128:L129"/>
    <mergeCell ref="M128:M129"/>
    <mergeCell ref="N128:N129"/>
    <mergeCell ref="A128:A129"/>
    <mergeCell ref="C128:C129"/>
    <mergeCell ref="D128:D129"/>
    <mergeCell ref="F128:F129"/>
    <mergeCell ref="G128:G129"/>
    <mergeCell ref="H128:H129"/>
    <mergeCell ref="Q126:Q127"/>
    <mergeCell ref="R126:R127"/>
    <mergeCell ref="S126:S127"/>
    <mergeCell ref="T126:T127"/>
    <mergeCell ref="U126:W126"/>
    <mergeCell ref="U127:W127"/>
    <mergeCell ref="K126:K127"/>
    <mergeCell ref="L126:L127"/>
    <mergeCell ref="M126:M127"/>
    <mergeCell ref="N126:N127"/>
    <mergeCell ref="O126:O127"/>
    <mergeCell ref="P126:P127"/>
    <mergeCell ref="U124:W124"/>
    <mergeCell ref="U125:W125"/>
    <mergeCell ref="A126:A127"/>
    <mergeCell ref="C126:C127"/>
    <mergeCell ref="D126:D127"/>
    <mergeCell ref="F126:F127"/>
    <mergeCell ref="G126:G127"/>
    <mergeCell ref="H126:H127"/>
    <mergeCell ref="I126:I127"/>
    <mergeCell ref="J126:J127"/>
    <mergeCell ref="O124:O125"/>
    <mergeCell ref="P124:P125"/>
    <mergeCell ref="Q124:Q125"/>
    <mergeCell ref="R124:R125"/>
    <mergeCell ref="S124:S125"/>
    <mergeCell ref="T124:T125"/>
    <mergeCell ref="I124:I125"/>
    <mergeCell ref="J124:J125"/>
    <mergeCell ref="K124:K125"/>
    <mergeCell ref="L124:L125"/>
    <mergeCell ref="M124:M125"/>
    <mergeCell ref="N124:N125"/>
    <mergeCell ref="A124:A125"/>
    <mergeCell ref="C124:C125"/>
    <mergeCell ref="D124:D125"/>
    <mergeCell ref="F124:F125"/>
    <mergeCell ref="G124:G125"/>
    <mergeCell ref="H124:H125"/>
    <mergeCell ref="Q122:Q123"/>
    <mergeCell ref="R122:R123"/>
    <mergeCell ref="S122:S123"/>
    <mergeCell ref="T122:T123"/>
    <mergeCell ref="U122:W122"/>
    <mergeCell ref="U123:W123"/>
    <mergeCell ref="K122:K123"/>
    <mergeCell ref="L122:L123"/>
    <mergeCell ref="M122:M123"/>
    <mergeCell ref="N122:N123"/>
    <mergeCell ref="O122:O123"/>
    <mergeCell ref="P122:P123"/>
    <mergeCell ref="U120:W120"/>
    <mergeCell ref="U121:W121"/>
    <mergeCell ref="A122:A123"/>
    <mergeCell ref="C122:C123"/>
    <mergeCell ref="D122:D123"/>
    <mergeCell ref="F122:F123"/>
    <mergeCell ref="G122:G123"/>
    <mergeCell ref="H122:H123"/>
    <mergeCell ref="I122:I123"/>
    <mergeCell ref="J122:J123"/>
    <mergeCell ref="O120:O121"/>
    <mergeCell ref="P120:P121"/>
    <mergeCell ref="Q120:Q121"/>
    <mergeCell ref="R120:R121"/>
    <mergeCell ref="S120:S121"/>
    <mergeCell ref="T120:T121"/>
    <mergeCell ref="I120:I121"/>
    <mergeCell ref="J120:J121"/>
    <mergeCell ref="K120:K121"/>
    <mergeCell ref="L120:L121"/>
    <mergeCell ref="M120:M121"/>
    <mergeCell ref="N120:N121"/>
    <mergeCell ref="A120:A121"/>
    <mergeCell ref="C120:C121"/>
    <mergeCell ref="D120:D121"/>
    <mergeCell ref="F120:F121"/>
    <mergeCell ref="G120:G121"/>
    <mergeCell ref="H120:H121"/>
    <mergeCell ref="Q118:Q119"/>
    <mergeCell ref="R118:R119"/>
    <mergeCell ref="S118:S119"/>
    <mergeCell ref="T118:T119"/>
    <mergeCell ref="U118:W118"/>
    <mergeCell ref="U119:W119"/>
    <mergeCell ref="K118:K119"/>
    <mergeCell ref="L118:L119"/>
    <mergeCell ref="M118:M119"/>
    <mergeCell ref="N118:N119"/>
    <mergeCell ref="O118:O119"/>
    <mergeCell ref="P118:P119"/>
    <mergeCell ref="U116:W116"/>
    <mergeCell ref="U117:W117"/>
    <mergeCell ref="A118:A119"/>
    <mergeCell ref="C118:C119"/>
    <mergeCell ref="D118:D119"/>
    <mergeCell ref="F118:F119"/>
    <mergeCell ref="G118:G119"/>
    <mergeCell ref="H118:H119"/>
    <mergeCell ref="I118:I119"/>
    <mergeCell ref="J118:J119"/>
    <mergeCell ref="O116:O117"/>
    <mergeCell ref="P116:P117"/>
    <mergeCell ref="Q116:Q117"/>
    <mergeCell ref="R116:R117"/>
    <mergeCell ref="S116:S117"/>
    <mergeCell ref="T116:T117"/>
    <mergeCell ref="I116:I117"/>
    <mergeCell ref="J116:J117"/>
    <mergeCell ref="K116:K117"/>
    <mergeCell ref="L116:L117"/>
    <mergeCell ref="M116:M117"/>
    <mergeCell ref="N116:N117"/>
    <mergeCell ref="A116:A117"/>
    <mergeCell ref="C116:C117"/>
    <mergeCell ref="D116:D117"/>
    <mergeCell ref="F116:F117"/>
    <mergeCell ref="G116:G117"/>
    <mergeCell ref="H116:H117"/>
    <mergeCell ref="Q114:Q115"/>
    <mergeCell ref="R114:R115"/>
    <mergeCell ref="S114:S115"/>
    <mergeCell ref="T114:T115"/>
    <mergeCell ref="U114:W114"/>
    <mergeCell ref="U115:W115"/>
    <mergeCell ref="K114:K115"/>
    <mergeCell ref="L114:L115"/>
    <mergeCell ref="M114:M115"/>
    <mergeCell ref="N114:N115"/>
    <mergeCell ref="O114:O115"/>
    <mergeCell ref="P114:P115"/>
    <mergeCell ref="U112:W112"/>
    <mergeCell ref="U113:W113"/>
    <mergeCell ref="A114:A115"/>
    <mergeCell ref="C114:C115"/>
    <mergeCell ref="D114:D115"/>
    <mergeCell ref="F114:F115"/>
    <mergeCell ref="G114:G115"/>
    <mergeCell ref="H114:H115"/>
    <mergeCell ref="I114:I115"/>
    <mergeCell ref="J114:J115"/>
    <mergeCell ref="O112:O113"/>
    <mergeCell ref="P112:P113"/>
    <mergeCell ref="Q112:Q113"/>
    <mergeCell ref="R112:R113"/>
    <mergeCell ref="S112:S113"/>
    <mergeCell ref="T112:T113"/>
    <mergeCell ref="I112:I113"/>
    <mergeCell ref="J112:J113"/>
    <mergeCell ref="K112:K113"/>
    <mergeCell ref="L112:L113"/>
    <mergeCell ref="M112:M113"/>
    <mergeCell ref="N112:N113"/>
    <mergeCell ref="A112:A113"/>
    <mergeCell ref="C112:C113"/>
    <mergeCell ref="D112:D113"/>
    <mergeCell ref="F112:F113"/>
    <mergeCell ref="G112:G113"/>
    <mergeCell ref="H112:H113"/>
    <mergeCell ref="Q110:Q111"/>
    <mergeCell ref="R110:R111"/>
    <mergeCell ref="S110:S111"/>
    <mergeCell ref="T110:T111"/>
    <mergeCell ref="U110:W110"/>
    <mergeCell ref="U111:W111"/>
    <mergeCell ref="K110:K111"/>
    <mergeCell ref="L110:L111"/>
    <mergeCell ref="M110:M111"/>
    <mergeCell ref="N110:N111"/>
    <mergeCell ref="O110:O111"/>
    <mergeCell ref="P110:P111"/>
    <mergeCell ref="U108:W108"/>
    <mergeCell ref="U109:W109"/>
    <mergeCell ref="A110:A111"/>
    <mergeCell ref="C110:C111"/>
    <mergeCell ref="D110:D111"/>
    <mergeCell ref="F110:F111"/>
    <mergeCell ref="G110:G111"/>
    <mergeCell ref="H110:H111"/>
    <mergeCell ref="I110:I111"/>
    <mergeCell ref="J110:J111"/>
    <mergeCell ref="O108:O109"/>
    <mergeCell ref="P108:P109"/>
    <mergeCell ref="Q108:Q109"/>
    <mergeCell ref="R108:R109"/>
    <mergeCell ref="S108:S109"/>
    <mergeCell ref="T108:T109"/>
    <mergeCell ref="I108:I109"/>
    <mergeCell ref="J108:J109"/>
    <mergeCell ref="K108:K109"/>
    <mergeCell ref="L108:L109"/>
    <mergeCell ref="M108:M109"/>
    <mergeCell ref="N108:N109"/>
    <mergeCell ref="A108:A109"/>
    <mergeCell ref="C108:C109"/>
    <mergeCell ref="D108:D109"/>
    <mergeCell ref="F108:F109"/>
    <mergeCell ref="G108:G109"/>
    <mergeCell ref="H108:H109"/>
    <mergeCell ref="Q106:Q107"/>
    <mergeCell ref="R106:R107"/>
    <mergeCell ref="S106:S107"/>
    <mergeCell ref="T106:T107"/>
    <mergeCell ref="U106:W106"/>
    <mergeCell ref="U107:W107"/>
    <mergeCell ref="K106:K107"/>
    <mergeCell ref="L106:L107"/>
    <mergeCell ref="M106:M107"/>
    <mergeCell ref="N106:N107"/>
    <mergeCell ref="O106:O107"/>
    <mergeCell ref="P106:P107"/>
    <mergeCell ref="U104:W104"/>
    <mergeCell ref="U105:W105"/>
    <mergeCell ref="A106:A107"/>
    <mergeCell ref="C106:C107"/>
    <mergeCell ref="D106:D107"/>
    <mergeCell ref="F106:F107"/>
    <mergeCell ref="G106:G107"/>
    <mergeCell ref="H106:H107"/>
    <mergeCell ref="I106:I107"/>
    <mergeCell ref="J106:J107"/>
    <mergeCell ref="O104:O105"/>
    <mergeCell ref="P104:P105"/>
    <mergeCell ref="Q104:Q105"/>
    <mergeCell ref="R104:R105"/>
    <mergeCell ref="S104:S105"/>
    <mergeCell ref="T104:T105"/>
    <mergeCell ref="I104:I105"/>
    <mergeCell ref="J104:J105"/>
    <mergeCell ref="K104:K105"/>
    <mergeCell ref="L104:L105"/>
    <mergeCell ref="M104:M105"/>
    <mergeCell ref="N104:N105"/>
    <mergeCell ref="A104:A105"/>
    <mergeCell ref="C104:C105"/>
    <mergeCell ref="D104:D105"/>
    <mergeCell ref="F104:F105"/>
    <mergeCell ref="G104:G105"/>
    <mergeCell ref="H104:H105"/>
    <mergeCell ref="Q102:Q103"/>
    <mergeCell ref="R102:R103"/>
    <mergeCell ref="S102:S103"/>
    <mergeCell ref="T102:T103"/>
    <mergeCell ref="U102:W102"/>
    <mergeCell ref="U103:W103"/>
    <mergeCell ref="K102:K103"/>
    <mergeCell ref="L102:L103"/>
    <mergeCell ref="M102:M103"/>
    <mergeCell ref="N102:N103"/>
    <mergeCell ref="O102:O103"/>
    <mergeCell ref="P102:P103"/>
    <mergeCell ref="U100:W100"/>
    <mergeCell ref="U101:W101"/>
    <mergeCell ref="A102:A103"/>
    <mergeCell ref="C102:C103"/>
    <mergeCell ref="D102:D103"/>
    <mergeCell ref="F102:F103"/>
    <mergeCell ref="G102:G103"/>
    <mergeCell ref="H102:H103"/>
    <mergeCell ref="I102:I103"/>
    <mergeCell ref="J102:J103"/>
    <mergeCell ref="O100:O101"/>
    <mergeCell ref="P100:P101"/>
    <mergeCell ref="Q100:Q101"/>
    <mergeCell ref="R100:R101"/>
    <mergeCell ref="S100:S101"/>
    <mergeCell ref="T100:T101"/>
    <mergeCell ref="I100:I101"/>
    <mergeCell ref="J100:J101"/>
    <mergeCell ref="K100:K101"/>
    <mergeCell ref="L100:L101"/>
    <mergeCell ref="M100:M101"/>
    <mergeCell ref="N100:N101"/>
    <mergeCell ref="A100:A101"/>
    <mergeCell ref="C100:C101"/>
    <mergeCell ref="D100:D101"/>
    <mergeCell ref="F100:F101"/>
    <mergeCell ref="G100:G101"/>
    <mergeCell ref="H100:H101"/>
    <mergeCell ref="Q98:Q99"/>
    <mergeCell ref="R98:R99"/>
    <mergeCell ref="S98:S99"/>
    <mergeCell ref="T98:T99"/>
    <mergeCell ref="U98:W98"/>
    <mergeCell ref="U99:W99"/>
    <mergeCell ref="K98:K99"/>
    <mergeCell ref="L98:L99"/>
    <mergeCell ref="M98:M99"/>
    <mergeCell ref="N98:N99"/>
    <mergeCell ref="O98:O99"/>
    <mergeCell ref="P98:P99"/>
    <mergeCell ref="U96:W96"/>
    <mergeCell ref="U97:W97"/>
    <mergeCell ref="A98:A99"/>
    <mergeCell ref="C98:C99"/>
    <mergeCell ref="D98:D99"/>
    <mergeCell ref="F98:F99"/>
    <mergeCell ref="G98:G99"/>
    <mergeCell ref="H98:H99"/>
    <mergeCell ref="I98:I99"/>
    <mergeCell ref="J98:J99"/>
    <mergeCell ref="O96:O97"/>
    <mergeCell ref="P96:P97"/>
    <mergeCell ref="Q96:Q97"/>
    <mergeCell ref="R96:R97"/>
    <mergeCell ref="S96:S97"/>
    <mergeCell ref="T96:T97"/>
    <mergeCell ref="I96:I97"/>
    <mergeCell ref="J96:J97"/>
    <mergeCell ref="K96:K97"/>
    <mergeCell ref="L96:L97"/>
    <mergeCell ref="M96:M97"/>
    <mergeCell ref="N96:N97"/>
    <mergeCell ref="A96:A97"/>
    <mergeCell ref="C96:C97"/>
    <mergeCell ref="D96:D97"/>
    <mergeCell ref="F96:F97"/>
    <mergeCell ref="G96:G97"/>
    <mergeCell ref="H96:H97"/>
    <mergeCell ref="Q94:Q95"/>
    <mergeCell ref="R94:R95"/>
    <mergeCell ref="S94:S95"/>
    <mergeCell ref="T94:T95"/>
    <mergeCell ref="U94:W94"/>
    <mergeCell ref="U95:W95"/>
    <mergeCell ref="K94:K95"/>
    <mergeCell ref="L94:L95"/>
    <mergeCell ref="M94:M95"/>
    <mergeCell ref="N94:N95"/>
    <mergeCell ref="O94:O95"/>
    <mergeCell ref="P94:P95"/>
    <mergeCell ref="U92:W92"/>
    <mergeCell ref="U93:W93"/>
    <mergeCell ref="A94:A95"/>
    <mergeCell ref="C94:C95"/>
    <mergeCell ref="D94:D95"/>
    <mergeCell ref="F94:F95"/>
    <mergeCell ref="G94:G95"/>
    <mergeCell ref="H94:H95"/>
    <mergeCell ref="I94:I95"/>
    <mergeCell ref="J94:J95"/>
    <mergeCell ref="O92:O93"/>
    <mergeCell ref="P92:P93"/>
    <mergeCell ref="Q92:Q93"/>
    <mergeCell ref="R92:R93"/>
    <mergeCell ref="S92:S93"/>
    <mergeCell ref="T92:T93"/>
    <mergeCell ref="I92:I93"/>
    <mergeCell ref="J92:J93"/>
    <mergeCell ref="K92:K93"/>
    <mergeCell ref="L92:L93"/>
    <mergeCell ref="M92:M93"/>
    <mergeCell ref="N92:N93"/>
    <mergeCell ref="A92:A93"/>
    <mergeCell ref="C92:C93"/>
    <mergeCell ref="D92:D93"/>
    <mergeCell ref="F92:F93"/>
    <mergeCell ref="G92:G93"/>
    <mergeCell ref="H92:H93"/>
    <mergeCell ref="Q90:Q91"/>
    <mergeCell ref="R90:R91"/>
    <mergeCell ref="S90:S91"/>
    <mergeCell ref="T90:T91"/>
    <mergeCell ref="U90:W90"/>
    <mergeCell ref="U91:W91"/>
    <mergeCell ref="K90:K91"/>
    <mergeCell ref="L90:L91"/>
    <mergeCell ref="M90:M91"/>
    <mergeCell ref="N90:N91"/>
    <mergeCell ref="O90:O91"/>
    <mergeCell ref="P90:P91"/>
    <mergeCell ref="U88:W88"/>
    <mergeCell ref="U89:W89"/>
    <mergeCell ref="A90:A91"/>
    <mergeCell ref="C90:C91"/>
    <mergeCell ref="D90:D91"/>
    <mergeCell ref="F90:F91"/>
    <mergeCell ref="G90:G91"/>
    <mergeCell ref="H90:H91"/>
    <mergeCell ref="I90:I91"/>
    <mergeCell ref="J90:J91"/>
    <mergeCell ref="O88:O89"/>
    <mergeCell ref="P88:P89"/>
    <mergeCell ref="Q88:Q89"/>
    <mergeCell ref="R88:R89"/>
    <mergeCell ref="S88:S89"/>
    <mergeCell ref="T88:T89"/>
    <mergeCell ref="I88:I89"/>
    <mergeCell ref="J88:J89"/>
    <mergeCell ref="K88:K89"/>
    <mergeCell ref="L88:L89"/>
    <mergeCell ref="M88:M89"/>
    <mergeCell ref="N88:N89"/>
    <mergeCell ref="A88:A89"/>
    <mergeCell ref="C88:C89"/>
    <mergeCell ref="D88:D89"/>
    <mergeCell ref="F88:F89"/>
    <mergeCell ref="G88:G89"/>
    <mergeCell ref="H88:H89"/>
    <mergeCell ref="Q86:Q87"/>
    <mergeCell ref="R86:R87"/>
    <mergeCell ref="S86:S87"/>
    <mergeCell ref="T86:T87"/>
    <mergeCell ref="U86:W86"/>
    <mergeCell ref="U87:W87"/>
    <mergeCell ref="K86:K87"/>
    <mergeCell ref="L86:L87"/>
    <mergeCell ref="M86:M87"/>
    <mergeCell ref="N86:N87"/>
    <mergeCell ref="O86:O87"/>
    <mergeCell ref="P86:P87"/>
    <mergeCell ref="U84:W84"/>
    <mergeCell ref="U85:W85"/>
    <mergeCell ref="A86:A87"/>
    <mergeCell ref="C86:C87"/>
    <mergeCell ref="D86:D87"/>
    <mergeCell ref="F86:F87"/>
    <mergeCell ref="G86:G87"/>
    <mergeCell ref="H86:H87"/>
    <mergeCell ref="I86:I87"/>
    <mergeCell ref="J86:J87"/>
    <mergeCell ref="O84:O85"/>
    <mergeCell ref="P84:P85"/>
    <mergeCell ref="Q84:Q85"/>
    <mergeCell ref="R84:R85"/>
    <mergeCell ref="S84:S85"/>
    <mergeCell ref="T84:T85"/>
    <mergeCell ref="I84:I85"/>
    <mergeCell ref="J84:J85"/>
    <mergeCell ref="K84:K85"/>
    <mergeCell ref="L84:L85"/>
    <mergeCell ref="M84:M85"/>
    <mergeCell ref="N84:N85"/>
    <mergeCell ref="A84:A85"/>
    <mergeCell ref="C84:C85"/>
    <mergeCell ref="D84:D85"/>
    <mergeCell ref="F84:F85"/>
    <mergeCell ref="G84:G85"/>
    <mergeCell ref="H84:H85"/>
    <mergeCell ref="Q82:Q83"/>
    <mergeCell ref="R82:R83"/>
    <mergeCell ref="S82:S83"/>
    <mergeCell ref="T82:T83"/>
    <mergeCell ref="U82:W82"/>
    <mergeCell ref="U83:W83"/>
    <mergeCell ref="K82:K83"/>
    <mergeCell ref="L82:L83"/>
    <mergeCell ref="M82:M83"/>
    <mergeCell ref="N82:N83"/>
    <mergeCell ref="O82:O83"/>
    <mergeCell ref="P82:P83"/>
    <mergeCell ref="U80:W80"/>
    <mergeCell ref="U81:W81"/>
    <mergeCell ref="A82:A83"/>
    <mergeCell ref="C82:C83"/>
    <mergeCell ref="D82:D83"/>
    <mergeCell ref="F82:F83"/>
    <mergeCell ref="G82:G83"/>
    <mergeCell ref="H82:H83"/>
    <mergeCell ref="I82:I83"/>
    <mergeCell ref="J82:J83"/>
    <mergeCell ref="O80:O81"/>
    <mergeCell ref="P80:P81"/>
    <mergeCell ref="Q80:Q81"/>
    <mergeCell ref="R80:R81"/>
    <mergeCell ref="S80:S81"/>
    <mergeCell ref="T80:T81"/>
    <mergeCell ref="I80:I81"/>
    <mergeCell ref="J80:J81"/>
    <mergeCell ref="K80:K81"/>
    <mergeCell ref="L80:L81"/>
    <mergeCell ref="M80:M81"/>
    <mergeCell ref="N80:N81"/>
    <mergeCell ref="A80:A81"/>
    <mergeCell ref="C80:C81"/>
    <mergeCell ref="D80:D81"/>
    <mergeCell ref="F80:F81"/>
    <mergeCell ref="G80:G81"/>
    <mergeCell ref="H80:H81"/>
    <mergeCell ref="Q78:Q79"/>
    <mergeCell ref="R78:R79"/>
    <mergeCell ref="S78:S79"/>
    <mergeCell ref="T78:T79"/>
    <mergeCell ref="U78:W78"/>
    <mergeCell ref="U79:W79"/>
    <mergeCell ref="K78:K79"/>
    <mergeCell ref="L78:L79"/>
    <mergeCell ref="M78:M79"/>
    <mergeCell ref="N78:N79"/>
    <mergeCell ref="O78:O79"/>
    <mergeCell ref="P78:P79"/>
    <mergeCell ref="U76:W76"/>
    <mergeCell ref="U77:W77"/>
    <mergeCell ref="A78:A79"/>
    <mergeCell ref="C78:C79"/>
    <mergeCell ref="D78:D79"/>
    <mergeCell ref="F78:F79"/>
    <mergeCell ref="G78:G79"/>
    <mergeCell ref="H78:H79"/>
    <mergeCell ref="I78:I79"/>
    <mergeCell ref="J78:J79"/>
    <mergeCell ref="O76:O77"/>
    <mergeCell ref="P76:P77"/>
    <mergeCell ref="Q76:Q77"/>
    <mergeCell ref="R76:R77"/>
    <mergeCell ref="S76:S77"/>
    <mergeCell ref="T76:T77"/>
    <mergeCell ref="I76:I77"/>
    <mergeCell ref="J76:J77"/>
    <mergeCell ref="K76:K77"/>
    <mergeCell ref="L76:L77"/>
    <mergeCell ref="M76:M77"/>
    <mergeCell ref="N76:N77"/>
    <mergeCell ref="A76:A77"/>
    <mergeCell ref="C76:C77"/>
    <mergeCell ref="D76:D77"/>
    <mergeCell ref="F76:F77"/>
    <mergeCell ref="G76:G77"/>
    <mergeCell ref="H76:H77"/>
    <mergeCell ref="Q74:Q75"/>
    <mergeCell ref="R74:R75"/>
    <mergeCell ref="S74:S75"/>
    <mergeCell ref="T74:T75"/>
    <mergeCell ref="U74:W74"/>
    <mergeCell ref="U75:W75"/>
    <mergeCell ref="K74:K75"/>
    <mergeCell ref="L74:L75"/>
    <mergeCell ref="M74:M75"/>
    <mergeCell ref="N74:N75"/>
    <mergeCell ref="O74:O75"/>
    <mergeCell ref="P74:P75"/>
    <mergeCell ref="U72:W72"/>
    <mergeCell ref="U73:W73"/>
    <mergeCell ref="A74:A75"/>
    <mergeCell ref="C74:C75"/>
    <mergeCell ref="D74:D75"/>
    <mergeCell ref="F74:F75"/>
    <mergeCell ref="G74:G75"/>
    <mergeCell ref="H74:H75"/>
    <mergeCell ref="I74:I75"/>
    <mergeCell ref="J74:J75"/>
    <mergeCell ref="O72:O73"/>
    <mergeCell ref="P72:P73"/>
    <mergeCell ref="Q72:Q73"/>
    <mergeCell ref="R72:R73"/>
    <mergeCell ref="S72:S73"/>
    <mergeCell ref="T72:T73"/>
    <mergeCell ref="I72:I73"/>
    <mergeCell ref="J72:J73"/>
    <mergeCell ref="K72:K73"/>
    <mergeCell ref="L72:L73"/>
    <mergeCell ref="M72:M73"/>
    <mergeCell ref="N72:N73"/>
    <mergeCell ref="A72:A73"/>
    <mergeCell ref="C72:C73"/>
    <mergeCell ref="D72:D73"/>
    <mergeCell ref="F72:F73"/>
    <mergeCell ref="G72:G73"/>
    <mergeCell ref="H72:H73"/>
    <mergeCell ref="Q70:Q71"/>
    <mergeCell ref="R70:R71"/>
    <mergeCell ref="S70:S71"/>
    <mergeCell ref="T70:T71"/>
    <mergeCell ref="U70:W70"/>
    <mergeCell ref="U71:W71"/>
    <mergeCell ref="K70:K71"/>
    <mergeCell ref="L70:L71"/>
    <mergeCell ref="M70:M71"/>
    <mergeCell ref="N70:N71"/>
    <mergeCell ref="O70:O71"/>
    <mergeCell ref="P70:P71"/>
    <mergeCell ref="U68:W68"/>
    <mergeCell ref="U69:W69"/>
    <mergeCell ref="A70:A71"/>
    <mergeCell ref="C70:C71"/>
    <mergeCell ref="D70:D71"/>
    <mergeCell ref="F70:F71"/>
    <mergeCell ref="G70:G71"/>
    <mergeCell ref="H70:H71"/>
    <mergeCell ref="I70:I71"/>
    <mergeCell ref="J70:J71"/>
    <mergeCell ref="O68:O69"/>
    <mergeCell ref="P68:P69"/>
    <mergeCell ref="Q68:Q69"/>
    <mergeCell ref="R68:R69"/>
    <mergeCell ref="S68:S69"/>
    <mergeCell ref="T68:T69"/>
    <mergeCell ref="I68:I69"/>
    <mergeCell ref="J68:J69"/>
    <mergeCell ref="K68:K69"/>
    <mergeCell ref="L68:L69"/>
    <mergeCell ref="M68:M69"/>
    <mergeCell ref="N68:N69"/>
    <mergeCell ref="A68:A69"/>
    <mergeCell ref="C68:C69"/>
    <mergeCell ref="D68:D69"/>
    <mergeCell ref="F68:F69"/>
    <mergeCell ref="G68:G69"/>
    <mergeCell ref="H68:H69"/>
    <mergeCell ref="Q66:Q67"/>
    <mergeCell ref="R66:R67"/>
    <mergeCell ref="S66:S67"/>
    <mergeCell ref="T66:T67"/>
    <mergeCell ref="U66:W66"/>
    <mergeCell ref="U67:W67"/>
    <mergeCell ref="K66:K67"/>
    <mergeCell ref="L66:L67"/>
    <mergeCell ref="M66:M67"/>
    <mergeCell ref="N66:N67"/>
    <mergeCell ref="O66:O67"/>
    <mergeCell ref="P66:P67"/>
    <mergeCell ref="U64:W64"/>
    <mergeCell ref="U65:W65"/>
    <mergeCell ref="A66:A67"/>
    <mergeCell ref="C66:C67"/>
    <mergeCell ref="D66:D67"/>
    <mergeCell ref="F66:F67"/>
    <mergeCell ref="G66:G67"/>
    <mergeCell ref="H66:H67"/>
    <mergeCell ref="I66:I67"/>
    <mergeCell ref="J66:J67"/>
    <mergeCell ref="O64:O65"/>
    <mergeCell ref="P64:P65"/>
    <mergeCell ref="Q64:Q65"/>
    <mergeCell ref="R64:R65"/>
    <mergeCell ref="S64:S65"/>
    <mergeCell ref="T64:T65"/>
    <mergeCell ref="I64:I65"/>
    <mergeCell ref="J64:J65"/>
    <mergeCell ref="K64:K65"/>
    <mergeCell ref="L64:L65"/>
    <mergeCell ref="M64:M65"/>
    <mergeCell ref="N64:N65"/>
    <mergeCell ref="A64:A65"/>
    <mergeCell ref="C64:C65"/>
    <mergeCell ref="D64:D65"/>
    <mergeCell ref="F64:F65"/>
    <mergeCell ref="G64:G65"/>
    <mergeCell ref="H64:H65"/>
    <mergeCell ref="Q62:Q63"/>
    <mergeCell ref="R62:R63"/>
    <mergeCell ref="S62:S63"/>
    <mergeCell ref="T62:T63"/>
    <mergeCell ref="U62:W62"/>
    <mergeCell ref="U63:W63"/>
    <mergeCell ref="K62:K63"/>
    <mergeCell ref="L62:L63"/>
    <mergeCell ref="M62:M63"/>
    <mergeCell ref="N62:N63"/>
    <mergeCell ref="O62:O63"/>
    <mergeCell ref="P62:P63"/>
    <mergeCell ref="U60:W60"/>
    <mergeCell ref="U61:W61"/>
    <mergeCell ref="A62:A63"/>
    <mergeCell ref="C62:C63"/>
    <mergeCell ref="D62:D63"/>
    <mergeCell ref="F62:F63"/>
    <mergeCell ref="G62:G63"/>
    <mergeCell ref="H62:H63"/>
    <mergeCell ref="I62:I63"/>
    <mergeCell ref="J62:J63"/>
    <mergeCell ref="O60:O61"/>
    <mergeCell ref="P60:P61"/>
    <mergeCell ref="Q60:Q61"/>
    <mergeCell ref="R60:R61"/>
    <mergeCell ref="S60:S61"/>
    <mergeCell ref="T60:T61"/>
    <mergeCell ref="I60:I61"/>
    <mergeCell ref="J60:J61"/>
    <mergeCell ref="K60:K61"/>
    <mergeCell ref="L60:L61"/>
    <mergeCell ref="M60:M61"/>
    <mergeCell ref="N60:N61"/>
    <mergeCell ref="A60:A61"/>
    <mergeCell ref="C60:C61"/>
    <mergeCell ref="D60:D61"/>
    <mergeCell ref="F60:F61"/>
    <mergeCell ref="G60:G61"/>
    <mergeCell ref="H60:H61"/>
    <mergeCell ref="Q58:Q59"/>
    <mergeCell ref="R58:R59"/>
    <mergeCell ref="S58:S59"/>
    <mergeCell ref="T58:T59"/>
    <mergeCell ref="U58:W58"/>
    <mergeCell ref="U59:W59"/>
    <mergeCell ref="K58:K59"/>
    <mergeCell ref="L58:L59"/>
    <mergeCell ref="M58:M59"/>
    <mergeCell ref="N58:N59"/>
    <mergeCell ref="O58:O59"/>
    <mergeCell ref="P58:P59"/>
    <mergeCell ref="U56:W56"/>
    <mergeCell ref="U57:W57"/>
    <mergeCell ref="A58:A59"/>
    <mergeCell ref="C58:C59"/>
    <mergeCell ref="D58:D59"/>
    <mergeCell ref="F58:F59"/>
    <mergeCell ref="G58:G59"/>
    <mergeCell ref="H58:H59"/>
    <mergeCell ref="I58:I59"/>
    <mergeCell ref="J58:J59"/>
    <mergeCell ref="O56:O57"/>
    <mergeCell ref="P56:P57"/>
    <mergeCell ref="Q56:Q57"/>
    <mergeCell ref="R56:R57"/>
    <mergeCell ref="S56:S57"/>
    <mergeCell ref="T56:T57"/>
    <mergeCell ref="I56:I57"/>
    <mergeCell ref="J56:J57"/>
    <mergeCell ref="K56:K57"/>
    <mergeCell ref="L56:L57"/>
    <mergeCell ref="M56:M57"/>
    <mergeCell ref="N56:N57"/>
    <mergeCell ref="A56:A57"/>
    <mergeCell ref="C56:C57"/>
    <mergeCell ref="D56:D57"/>
    <mergeCell ref="F56:F57"/>
    <mergeCell ref="G56:G57"/>
    <mergeCell ref="H56:H57"/>
    <mergeCell ref="Q54:Q55"/>
    <mergeCell ref="R54:R55"/>
    <mergeCell ref="S54:S55"/>
    <mergeCell ref="T54:T55"/>
    <mergeCell ref="U54:W54"/>
    <mergeCell ref="U55:W55"/>
    <mergeCell ref="K54:K55"/>
    <mergeCell ref="L54:L55"/>
    <mergeCell ref="M54:M55"/>
    <mergeCell ref="N54:N55"/>
    <mergeCell ref="O54:O55"/>
    <mergeCell ref="P54:P55"/>
    <mergeCell ref="U52:W52"/>
    <mergeCell ref="U53:W53"/>
    <mergeCell ref="A54:A55"/>
    <mergeCell ref="C54:C55"/>
    <mergeCell ref="D54:D55"/>
    <mergeCell ref="F54:F55"/>
    <mergeCell ref="G54:G55"/>
    <mergeCell ref="H54:H55"/>
    <mergeCell ref="I54:I55"/>
    <mergeCell ref="J54:J55"/>
    <mergeCell ref="O52:O53"/>
    <mergeCell ref="P52:P53"/>
    <mergeCell ref="Q52:Q53"/>
    <mergeCell ref="R52:R53"/>
    <mergeCell ref="S52:S53"/>
    <mergeCell ref="T52:T53"/>
    <mergeCell ref="I52:I53"/>
    <mergeCell ref="J52:J53"/>
    <mergeCell ref="K52:K53"/>
    <mergeCell ref="L52:L53"/>
    <mergeCell ref="M52:M53"/>
    <mergeCell ref="N52:N53"/>
    <mergeCell ref="A52:A53"/>
    <mergeCell ref="C52:C53"/>
    <mergeCell ref="D52:D53"/>
    <mergeCell ref="F52:F53"/>
    <mergeCell ref="G52:G53"/>
    <mergeCell ref="H52:H53"/>
    <mergeCell ref="Q50:Q51"/>
    <mergeCell ref="R50:R51"/>
    <mergeCell ref="S50:S51"/>
    <mergeCell ref="T50:T51"/>
    <mergeCell ref="U50:W50"/>
    <mergeCell ref="U51:W51"/>
    <mergeCell ref="K50:K51"/>
    <mergeCell ref="L50:L51"/>
    <mergeCell ref="M50:M51"/>
    <mergeCell ref="N50:N51"/>
    <mergeCell ref="O50:O51"/>
    <mergeCell ref="P50:P51"/>
    <mergeCell ref="U48:W48"/>
    <mergeCell ref="U49:W49"/>
    <mergeCell ref="A50:A51"/>
    <mergeCell ref="C50:C51"/>
    <mergeCell ref="D50:D51"/>
    <mergeCell ref="F50:F51"/>
    <mergeCell ref="G50:G51"/>
    <mergeCell ref="H50:H51"/>
    <mergeCell ref="I50:I51"/>
    <mergeCell ref="J50:J51"/>
    <mergeCell ref="O48:O49"/>
    <mergeCell ref="P48:P49"/>
    <mergeCell ref="Q48:Q49"/>
    <mergeCell ref="R48:R49"/>
    <mergeCell ref="S48:S49"/>
    <mergeCell ref="T48:T49"/>
    <mergeCell ref="I48:I49"/>
    <mergeCell ref="J48:J49"/>
    <mergeCell ref="K48:K49"/>
    <mergeCell ref="L48:L49"/>
    <mergeCell ref="M48:M49"/>
    <mergeCell ref="N48:N49"/>
    <mergeCell ref="A48:A49"/>
    <mergeCell ref="C48:C49"/>
    <mergeCell ref="D48:D49"/>
    <mergeCell ref="F48:F49"/>
    <mergeCell ref="G48:G49"/>
    <mergeCell ref="H48:H49"/>
    <mergeCell ref="Q46:Q47"/>
    <mergeCell ref="R46:R47"/>
    <mergeCell ref="S46:S47"/>
    <mergeCell ref="T46:T47"/>
    <mergeCell ref="U46:W46"/>
    <mergeCell ref="U47:W47"/>
    <mergeCell ref="K46:K47"/>
    <mergeCell ref="L46:L47"/>
    <mergeCell ref="M46:M47"/>
    <mergeCell ref="N46:N47"/>
    <mergeCell ref="O46:O47"/>
    <mergeCell ref="P46:P47"/>
    <mergeCell ref="U44:W44"/>
    <mergeCell ref="U45:W45"/>
    <mergeCell ref="A46:A47"/>
    <mergeCell ref="C46:C47"/>
    <mergeCell ref="D46:D47"/>
    <mergeCell ref="F46:F47"/>
    <mergeCell ref="G46:G47"/>
    <mergeCell ref="H46:H47"/>
    <mergeCell ref="I46:I47"/>
    <mergeCell ref="J46:J47"/>
    <mergeCell ref="O44:O45"/>
    <mergeCell ref="P44:P45"/>
    <mergeCell ref="Q44:Q45"/>
    <mergeCell ref="R44:R45"/>
    <mergeCell ref="S44:S45"/>
    <mergeCell ref="T44:T45"/>
    <mergeCell ref="I44:I45"/>
    <mergeCell ref="J44:J45"/>
    <mergeCell ref="K44:K45"/>
    <mergeCell ref="L44:L45"/>
    <mergeCell ref="M44:M45"/>
    <mergeCell ref="N44:N45"/>
    <mergeCell ref="A44:A45"/>
    <mergeCell ref="C44:C45"/>
    <mergeCell ref="D44:D45"/>
    <mergeCell ref="F44:F45"/>
    <mergeCell ref="G44:G45"/>
    <mergeCell ref="H44:H45"/>
    <mergeCell ref="Q42:Q43"/>
    <mergeCell ref="R42:R43"/>
    <mergeCell ref="S42:S43"/>
    <mergeCell ref="T42:T43"/>
    <mergeCell ref="U42:W42"/>
    <mergeCell ref="U43:W43"/>
    <mergeCell ref="K42:K43"/>
    <mergeCell ref="L42:L43"/>
    <mergeCell ref="M42:M43"/>
    <mergeCell ref="N42:N43"/>
    <mergeCell ref="O42:O43"/>
    <mergeCell ref="P42:P43"/>
    <mergeCell ref="U40:W40"/>
    <mergeCell ref="U41:W41"/>
    <mergeCell ref="A42:A43"/>
    <mergeCell ref="C42:C43"/>
    <mergeCell ref="D42:D43"/>
    <mergeCell ref="F42:F43"/>
    <mergeCell ref="G42:G43"/>
    <mergeCell ref="H42:H43"/>
    <mergeCell ref="I42:I43"/>
    <mergeCell ref="J42:J43"/>
    <mergeCell ref="O40:O41"/>
    <mergeCell ref="P40:P41"/>
    <mergeCell ref="Q40:Q41"/>
    <mergeCell ref="R40:R41"/>
    <mergeCell ref="S40:S41"/>
    <mergeCell ref="T40:T41"/>
    <mergeCell ref="I40:I41"/>
    <mergeCell ref="J40:J41"/>
    <mergeCell ref="K40:K41"/>
    <mergeCell ref="L40:L41"/>
    <mergeCell ref="M40:M41"/>
    <mergeCell ref="N40:N41"/>
    <mergeCell ref="A40:A41"/>
    <mergeCell ref="C40:C41"/>
    <mergeCell ref="D40:D41"/>
    <mergeCell ref="F40:F41"/>
    <mergeCell ref="G40:G41"/>
    <mergeCell ref="H40:H41"/>
    <mergeCell ref="Q38:Q39"/>
    <mergeCell ref="R38:R39"/>
    <mergeCell ref="S38:S39"/>
    <mergeCell ref="T38:T39"/>
    <mergeCell ref="U38:W38"/>
    <mergeCell ref="U39:W39"/>
    <mergeCell ref="K38:K39"/>
    <mergeCell ref="L38:L39"/>
    <mergeCell ref="M38:M39"/>
    <mergeCell ref="N38:N39"/>
    <mergeCell ref="O38:O39"/>
    <mergeCell ref="P38:P39"/>
    <mergeCell ref="U36:W36"/>
    <mergeCell ref="U37:W37"/>
    <mergeCell ref="A38:A39"/>
    <mergeCell ref="C38:C39"/>
    <mergeCell ref="D38:D39"/>
    <mergeCell ref="F38:F39"/>
    <mergeCell ref="G38:G39"/>
    <mergeCell ref="H38:H39"/>
    <mergeCell ref="I38:I39"/>
    <mergeCell ref="J38:J39"/>
    <mergeCell ref="O36:O37"/>
    <mergeCell ref="P36:P37"/>
    <mergeCell ref="Q36:Q37"/>
    <mergeCell ref="R36:R37"/>
    <mergeCell ref="S36:S37"/>
    <mergeCell ref="T36:T37"/>
    <mergeCell ref="I36:I37"/>
    <mergeCell ref="J36:J37"/>
    <mergeCell ref="K36:K37"/>
    <mergeCell ref="L36:L37"/>
    <mergeCell ref="M36:M37"/>
    <mergeCell ref="N36:N37"/>
    <mergeCell ref="A36:A37"/>
    <mergeCell ref="C36:C37"/>
    <mergeCell ref="D36:D37"/>
    <mergeCell ref="F36:F37"/>
    <mergeCell ref="G36:G37"/>
    <mergeCell ref="H36:H37"/>
    <mergeCell ref="Q34:Q35"/>
    <mergeCell ref="R34:R35"/>
    <mergeCell ref="S34:S35"/>
    <mergeCell ref="T34:T35"/>
    <mergeCell ref="U34:W34"/>
    <mergeCell ref="U35:W35"/>
    <mergeCell ref="K34:K35"/>
    <mergeCell ref="L34:L35"/>
    <mergeCell ref="M34:M35"/>
    <mergeCell ref="N34:N35"/>
    <mergeCell ref="O34:O35"/>
    <mergeCell ref="P34:P35"/>
    <mergeCell ref="U32:W32"/>
    <mergeCell ref="U33:W33"/>
    <mergeCell ref="A34:A35"/>
    <mergeCell ref="C34:C35"/>
    <mergeCell ref="D34:D35"/>
    <mergeCell ref="F34:F35"/>
    <mergeCell ref="G34:G35"/>
    <mergeCell ref="H34:H35"/>
    <mergeCell ref="I34:I35"/>
    <mergeCell ref="J34:J35"/>
    <mergeCell ref="O32:O33"/>
    <mergeCell ref="P32:P33"/>
    <mergeCell ref="Q32:Q33"/>
    <mergeCell ref="R32:R33"/>
    <mergeCell ref="S32:S33"/>
    <mergeCell ref="T32:T33"/>
    <mergeCell ref="I32:I33"/>
    <mergeCell ref="J32:J33"/>
    <mergeCell ref="K32:K33"/>
    <mergeCell ref="L32:L33"/>
    <mergeCell ref="M32:M33"/>
    <mergeCell ref="N32:N33"/>
    <mergeCell ref="A32:A33"/>
    <mergeCell ref="C32:C33"/>
    <mergeCell ref="D32:D33"/>
    <mergeCell ref="F32:F33"/>
    <mergeCell ref="G32:G33"/>
    <mergeCell ref="H32:H33"/>
    <mergeCell ref="Q30:Q31"/>
    <mergeCell ref="R30:R31"/>
    <mergeCell ref="S30:S31"/>
    <mergeCell ref="T30:T31"/>
    <mergeCell ref="U30:W30"/>
    <mergeCell ref="U31:W31"/>
    <mergeCell ref="K30:K31"/>
    <mergeCell ref="L30:L31"/>
    <mergeCell ref="M30:M31"/>
    <mergeCell ref="N30:N31"/>
    <mergeCell ref="O30:O31"/>
    <mergeCell ref="P30:P31"/>
    <mergeCell ref="U28:W28"/>
    <mergeCell ref="U29:W29"/>
    <mergeCell ref="A30:A31"/>
    <mergeCell ref="C30:C31"/>
    <mergeCell ref="D30:D31"/>
    <mergeCell ref="F30:F31"/>
    <mergeCell ref="G30:G31"/>
    <mergeCell ref="H30:H31"/>
    <mergeCell ref="I30:I31"/>
    <mergeCell ref="J30:J31"/>
    <mergeCell ref="O28:O29"/>
    <mergeCell ref="P28:P29"/>
    <mergeCell ref="Q28:Q29"/>
    <mergeCell ref="R28:R29"/>
    <mergeCell ref="S28:S29"/>
    <mergeCell ref="T28:T29"/>
    <mergeCell ref="I28:I29"/>
    <mergeCell ref="J28:J29"/>
    <mergeCell ref="K28:K29"/>
    <mergeCell ref="L28:L29"/>
    <mergeCell ref="M28:M29"/>
    <mergeCell ref="N28:N29"/>
    <mergeCell ref="A28:A29"/>
    <mergeCell ref="C28:C29"/>
    <mergeCell ref="D28:D29"/>
    <mergeCell ref="F28:F29"/>
    <mergeCell ref="G28:G29"/>
    <mergeCell ref="H28:H29"/>
    <mergeCell ref="Q26:Q27"/>
    <mergeCell ref="R26:R27"/>
    <mergeCell ref="S26:S27"/>
    <mergeCell ref="T26:T27"/>
    <mergeCell ref="U26:W26"/>
    <mergeCell ref="U27:W27"/>
    <mergeCell ref="K26:K27"/>
    <mergeCell ref="L26:L27"/>
    <mergeCell ref="M26:M27"/>
    <mergeCell ref="N26:N27"/>
    <mergeCell ref="O26:O27"/>
    <mergeCell ref="P26:P27"/>
    <mergeCell ref="U24:W24"/>
    <mergeCell ref="U25:W25"/>
    <mergeCell ref="A26:A27"/>
    <mergeCell ref="C26:C27"/>
    <mergeCell ref="D26:D27"/>
    <mergeCell ref="F26:F27"/>
    <mergeCell ref="G26:G27"/>
    <mergeCell ref="H26:H27"/>
    <mergeCell ref="I26:I27"/>
    <mergeCell ref="J26:J27"/>
    <mergeCell ref="O24:O25"/>
    <mergeCell ref="P24:P25"/>
    <mergeCell ref="Q24:Q25"/>
    <mergeCell ref="R24:R25"/>
    <mergeCell ref="S24:S25"/>
    <mergeCell ref="T24:T25"/>
    <mergeCell ref="I24:I25"/>
    <mergeCell ref="J24:J25"/>
    <mergeCell ref="K24:K25"/>
    <mergeCell ref="L24:L25"/>
    <mergeCell ref="M24:M25"/>
    <mergeCell ref="N24:N25"/>
    <mergeCell ref="A24:A25"/>
    <mergeCell ref="C24:C25"/>
    <mergeCell ref="D24:D25"/>
    <mergeCell ref="F24:F25"/>
    <mergeCell ref="G24:G25"/>
    <mergeCell ref="H24:H25"/>
    <mergeCell ref="Q22:Q23"/>
    <mergeCell ref="R22:R23"/>
    <mergeCell ref="S22:S23"/>
    <mergeCell ref="T22:T23"/>
    <mergeCell ref="U22:W22"/>
    <mergeCell ref="U23:W23"/>
    <mergeCell ref="K22:K23"/>
    <mergeCell ref="L22:L23"/>
    <mergeCell ref="M22:M23"/>
    <mergeCell ref="N22:N23"/>
    <mergeCell ref="O22:O23"/>
    <mergeCell ref="P22:P23"/>
    <mergeCell ref="U20:W20"/>
    <mergeCell ref="U21:W21"/>
    <mergeCell ref="A22:A23"/>
    <mergeCell ref="C22:C23"/>
    <mergeCell ref="D22:D23"/>
    <mergeCell ref="F22:F23"/>
    <mergeCell ref="G22:G23"/>
    <mergeCell ref="H22:H23"/>
    <mergeCell ref="I22:I23"/>
    <mergeCell ref="J22:J23"/>
    <mergeCell ref="O20:O21"/>
    <mergeCell ref="P20:P21"/>
    <mergeCell ref="Q20:Q21"/>
    <mergeCell ref="R20:R21"/>
    <mergeCell ref="S20:S21"/>
    <mergeCell ref="T20:T21"/>
    <mergeCell ref="I20:I21"/>
    <mergeCell ref="J20:J21"/>
    <mergeCell ref="K20:K21"/>
    <mergeCell ref="L20:L21"/>
    <mergeCell ref="M20:M21"/>
    <mergeCell ref="N20:N21"/>
    <mergeCell ref="A20:A21"/>
    <mergeCell ref="C20:C21"/>
    <mergeCell ref="D20:D21"/>
    <mergeCell ref="F20:F21"/>
    <mergeCell ref="G20:G21"/>
    <mergeCell ref="H20:H21"/>
    <mergeCell ref="Q18:Q19"/>
    <mergeCell ref="R18:R19"/>
    <mergeCell ref="S18:S19"/>
    <mergeCell ref="T18:T19"/>
    <mergeCell ref="U18:W18"/>
    <mergeCell ref="U19:W19"/>
    <mergeCell ref="K18:K19"/>
    <mergeCell ref="L18:L19"/>
    <mergeCell ref="M18:M19"/>
    <mergeCell ref="N18:N19"/>
    <mergeCell ref="O18:O19"/>
    <mergeCell ref="P18:P19"/>
    <mergeCell ref="U16:W16"/>
    <mergeCell ref="U17:W17"/>
    <mergeCell ref="A18:A19"/>
    <mergeCell ref="C18:C19"/>
    <mergeCell ref="D18:D19"/>
    <mergeCell ref="F18:F19"/>
    <mergeCell ref="G18:G19"/>
    <mergeCell ref="H18:H19"/>
    <mergeCell ref="I18:I19"/>
    <mergeCell ref="J18:J19"/>
    <mergeCell ref="O16:O17"/>
    <mergeCell ref="P16:P17"/>
    <mergeCell ref="Q16:Q17"/>
    <mergeCell ref="R16:R17"/>
    <mergeCell ref="S16:S17"/>
    <mergeCell ref="T16:T17"/>
    <mergeCell ref="I16:I17"/>
    <mergeCell ref="J16:J17"/>
    <mergeCell ref="K16:K17"/>
    <mergeCell ref="L16:L17"/>
    <mergeCell ref="M16:M17"/>
    <mergeCell ref="N16:N17"/>
    <mergeCell ref="A16:A17"/>
    <mergeCell ref="C16:C17"/>
    <mergeCell ref="D16:D17"/>
    <mergeCell ref="F16:F17"/>
    <mergeCell ref="G16:G17"/>
    <mergeCell ref="H16:H17"/>
    <mergeCell ref="Q14:Q15"/>
    <mergeCell ref="R14:R15"/>
    <mergeCell ref="S14:S15"/>
    <mergeCell ref="T14:T15"/>
    <mergeCell ref="U14:W14"/>
    <mergeCell ref="U15:W15"/>
    <mergeCell ref="K14:K15"/>
    <mergeCell ref="L14:L15"/>
    <mergeCell ref="M14:M15"/>
    <mergeCell ref="N14:N15"/>
    <mergeCell ref="O14:O15"/>
    <mergeCell ref="P14:P15"/>
    <mergeCell ref="U12:W12"/>
    <mergeCell ref="U13:W13"/>
    <mergeCell ref="A14:A15"/>
    <mergeCell ref="C14:C15"/>
    <mergeCell ref="D14:D15"/>
    <mergeCell ref="F14:F15"/>
    <mergeCell ref="G14:G15"/>
    <mergeCell ref="H14:H15"/>
    <mergeCell ref="I14:I15"/>
    <mergeCell ref="J14:J15"/>
    <mergeCell ref="O12:O13"/>
    <mergeCell ref="P12:P13"/>
    <mergeCell ref="Q12:Q13"/>
    <mergeCell ref="R12:R13"/>
    <mergeCell ref="S12:S13"/>
    <mergeCell ref="T12:T13"/>
    <mergeCell ref="I12:I13"/>
    <mergeCell ref="J12:J13"/>
    <mergeCell ref="K12:K13"/>
    <mergeCell ref="L12:L13"/>
    <mergeCell ref="M12:M13"/>
    <mergeCell ref="N12:N13"/>
    <mergeCell ref="A12:A13"/>
    <mergeCell ref="C12:C13"/>
    <mergeCell ref="D12:D13"/>
    <mergeCell ref="F12:F13"/>
    <mergeCell ref="G12:G13"/>
    <mergeCell ref="H12:H13"/>
    <mergeCell ref="Q10:Q11"/>
    <mergeCell ref="R10:R11"/>
    <mergeCell ref="S10:S11"/>
    <mergeCell ref="T10:T11"/>
    <mergeCell ref="U10:W10"/>
    <mergeCell ref="U11:W11"/>
    <mergeCell ref="K10:K11"/>
    <mergeCell ref="L10:L11"/>
    <mergeCell ref="M10:M11"/>
    <mergeCell ref="N10:N11"/>
    <mergeCell ref="O10:O11"/>
    <mergeCell ref="P10:P11"/>
    <mergeCell ref="U8:W8"/>
    <mergeCell ref="U9:W9"/>
    <mergeCell ref="A10:A11"/>
    <mergeCell ref="C10:C11"/>
    <mergeCell ref="D10:D11"/>
    <mergeCell ref="F10:F11"/>
    <mergeCell ref="G10:G11"/>
    <mergeCell ref="H10:H11"/>
    <mergeCell ref="I10:I11"/>
    <mergeCell ref="J10:J11"/>
    <mergeCell ref="O8:O9"/>
    <mergeCell ref="P8:P9"/>
    <mergeCell ref="Q8:Q9"/>
    <mergeCell ref="R8:R9"/>
    <mergeCell ref="S8:S9"/>
    <mergeCell ref="T8:T9"/>
    <mergeCell ref="I8:I9"/>
    <mergeCell ref="J8:J9"/>
    <mergeCell ref="K8:K9"/>
    <mergeCell ref="L8:L9"/>
    <mergeCell ref="M8:M9"/>
    <mergeCell ref="N8:N9"/>
    <mergeCell ref="S6:S7"/>
    <mergeCell ref="T6:T7"/>
    <mergeCell ref="U6:W6"/>
    <mergeCell ref="U7:W7"/>
    <mergeCell ref="A8:A9"/>
    <mergeCell ref="C8:C9"/>
    <mergeCell ref="D8:D9"/>
    <mergeCell ref="F8:F9"/>
    <mergeCell ref="G8:G9"/>
    <mergeCell ref="H8:H9"/>
    <mergeCell ref="M6:M7"/>
    <mergeCell ref="N6:N7"/>
    <mergeCell ref="O6:O7"/>
    <mergeCell ref="P6:P7"/>
    <mergeCell ref="Q6:Q7"/>
    <mergeCell ref="R6:R7"/>
    <mergeCell ref="G6:G7"/>
    <mergeCell ref="H6:H7"/>
    <mergeCell ref="I6:I7"/>
    <mergeCell ref="J6:J7"/>
    <mergeCell ref="K6:K7"/>
    <mergeCell ref="L6:L7"/>
    <mergeCell ref="A4:A5"/>
    <mergeCell ref="B4:B5"/>
    <mergeCell ref="D4:E4"/>
    <mergeCell ref="V4:W4"/>
    <mergeCell ref="V5:W5"/>
    <mergeCell ref="A6:A7"/>
    <mergeCell ref="C6:C7"/>
    <mergeCell ref="D6:D7"/>
    <mergeCell ref="E6:E7"/>
    <mergeCell ref="F6:F7"/>
    <mergeCell ref="A1:D1"/>
    <mergeCell ref="W1:X1"/>
    <mergeCell ref="C2:D2"/>
    <mergeCell ref="W2:X2"/>
    <mergeCell ref="A3:B3"/>
    <mergeCell ref="F3:T3"/>
    <mergeCell ref="U3:X3"/>
  </mergeCells>
  <phoneticPr fontId="6"/>
  <pageMargins left="0.97" right="0.43307086614173229" top="0.35433070866141736" bottom="0.59055118110236227" header="0.19685039370078741" footer="0.19685039370078741"/>
  <pageSetup paperSize="9" scale="4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LIST</vt:lpstr>
      <vt:lpstr>加盟申請書</vt:lpstr>
      <vt:lpstr>男性</vt:lpstr>
      <vt:lpstr>女性</vt:lpstr>
      <vt:lpstr>Jr男性</vt:lpstr>
      <vt:lpstr>Jr女性</vt:lpstr>
      <vt:lpstr>集計</vt:lpstr>
      <vt:lpstr>集計(男性)</vt:lpstr>
      <vt:lpstr>集計(女性)</vt:lpstr>
      <vt:lpstr>ク</vt:lpstr>
      <vt:lpstr>高</vt:lpstr>
      <vt:lpstr>実</vt:lpstr>
      <vt:lpstr>実同ク</vt:lpstr>
      <vt:lpstr>他</vt:lpstr>
      <vt:lpstr>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ＪＮＦサービスエンジニアリング</dc:creator>
  <cp:lastModifiedBy>ichihara-f</cp:lastModifiedBy>
  <cp:lastPrinted>2023-01-19T00:27:52Z</cp:lastPrinted>
  <dcterms:created xsi:type="dcterms:W3CDTF">1997-02-23T12:55:14Z</dcterms:created>
  <dcterms:modified xsi:type="dcterms:W3CDTF">2023-01-19T01:33:53Z</dcterms:modified>
</cp:coreProperties>
</file>